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USAID\PEER\"/>
    </mc:Choice>
  </mc:AlternateContent>
  <xr:revisionPtr revIDLastSave="0" documentId="8_{563A61BA-25AC-4E8E-80DF-A44C3199A727}" xr6:coauthVersionLast="31" xr6:coauthVersionMax="31" xr10:uidLastSave="{00000000-0000-0000-0000-000000000000}"/>
  <bookViews>
    <workbookView xWindow="0" yWindow="0" windowWidth="28800" windowHeight="11625" activeTab="1" xr2:uid="{3184EE48-C52E-534E-8392-7B7F6B766323}"/>
  </bookViews>
  <sheets>
    <sheet name="Smart and Connected Communities" sheetId="1" r:id="rId1"/>
    <sheet name="Cyber Physical Systems" sheetId="2" r:id="rId2"/>
  </sheets>
  <definedNames>
    <definedName name="_xlnm._FilterDatabase" localSheetId="0" hidden="1">'Smart and Connected Communities'!$A$1:$J$1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8" i="2" l="1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</calcChain>
</file>

<file path=xl/sharedStrings.xml><?xml version="1.0" encoding="utf-8"?>
<sst xmlns="http://schemas.openxmlformats.org/spreadsheetml/2006/main" count="3076" uniqueCount="1752">
  <si>
    <t>AwardNumber</t>
  </si>
  <si>
    <t>Title</t>
  </si>
  <si>
    <t>StartDate</t>
  </si>
  <si>
    <t>PrincipalInvestigator</t>
  </si>
  <si>
    <t>State</t>
  </si>
  <si>
    <t>Organization</t>
  </si>
  <si>
    <t>EndDate</t>
  </si>
  <si>
    <t>AwardedAmountToDate</t>
  </si>
  <si>
    <t>Co-PIName(s)</t>
  </si>
  <si>
    <t>S&amp;CC-IRG Track 1: Connecting the Smart-City Paradigm with a Sustainable Urban Infrastructure Systems Framework to Advance Equity in Communities</t>
  </si>
  <si>
    <t>09/01/2017</t>
  </si>
  <si>
    <t>Shashi Shekhar</t>
  </si>
  <si>
    <t>MN</t>
  </si>
  <si>
    <t>University of Minnesota-Twin Cities</t>
  </si>
  <si>
    <t>08/31/2020</t>
  </si>
  <si>
    <t>Richard Feiock, Anu Ramaswami, Venkatesh Merwade, Julian Marshall</t>
  </si>
  <si>
    <t>SCC-IRG Track 2: Resilient Water Systems: Integrating Environmental Sensor Networks and Real-Time Forecasting to Adaptively Manage Drinking Water Quality and Build Social Trust</t>
  </si>
  <si>
    <t>01/01/2018</t>
  </si>
  <si>
    <t>Cayelan Carey</t>
  </si>
  <si>
    <t>VA</t>
  </si>
  <si>
    <t>Virginia Polytechnic Institute and State University</t>
  </si>
  <si>
    <t>12/31/2020</t>
  </si>
  <si>
    <t>Renato Figueiredo, Madeline Schreiber, Michael Sorice, Robert Thomas</t>
  </si>
  <si>
    <t>SCC-IRG Track 1: Sociotechnical Systems to Enable Smart and Connected Energy-Aware Residential Communities</t>
  </si>
  <si>
    <t>Panagiota Karava</t>
  </si>
  <si>
    <t>IN</t>
  </si>
  <si>
    <t>Purdue University</t>
  </si>
  <si>
    <t>12/31/2021</t>
  </si>
  <si>
    <t>Torsten Reimer, Leigh Raymond, James Braun, Ilias Bilionis</t>
  </si>
  <si>
    <t>SCC-IRG Track 2: Community on Multimodality: Participatory Action, Service, and Support (COMPASS)</t>
  </si>
  <si>
    <t>Daphney-Stavrou Zois</t>
  </si>
  <si>
    <t>NY</t>
  </si>
  <si>
    <t>SUNY at Albany</t>
  </si>
  <si>
    <t>Wonhyung Lee, Charalampos Chelmis</t>
  </si>
  <si>
    <t>SCC-IRG Track 1: Overcoming Social and Technical Barriers for the Broad Adoption of Smart Stormwater Systems</t>
  </si>
  <si>
    <t>Branko Kerkez</t>
  </si>
  <si>
    <t>MI</t>
  </si>
  <si>
    <t>University of Michigan Ann Arbor</t>
  </si>
  <si>
    <t>Jonathan Goodall, Joan Nassauer, Lisa Mason, ruben kertesz</t>
  </si>
  <si>
    <t>SCC-IRG Track 2: Real-Time Algorithms and Software Systems for Heterogeneous Data Driven Policing of Social Harm</t>
  </si>
  <si>
    <t>George Mohler</t>
  </si>
  <si>
    <t>Indiana University</t>
  </si>
  <si>
    <t>Rajeev Raje, Jeremy Carter</t>
  </si>
  <si>
    <t>SCC-IRG Track 2: Smart &amp; Connected Kids for Sustainable Energy Communities</t>
  </si>
  <si>
    <t>09/15/2017</t>
  </si>
  <si>
    <t>Hilary Boudet</t>
  </si>
  <si>
    <t>OR</t>
  </si>
  <si>
    <t>Oregon State University</t>
  </si>
  <si>
    <t>Ram Rajagopal, Mahnoosh Alizadeh</t>
  </si>
  <si>
    <t>SCC-IRG Track 2: Data-Informed Modeling and Correct-by-Design Control Protocols for Personal Mobility in Intelligent Urban Transportation Systems</t>
  </si>
  <si>
    <t>08/15/2017</t>
  </si>
  <si>
    <t>Lillian Ratliff</t>
  </si>
  <si>
    <t>WA</t>
  </si>
  <si>
    <t>University of Washington</t>
  </si>
  <si>
    <t>07/31/2020</t>
  </si>
  <si>
    <t>Samuel Coogan, Behcet Acikmese</t>
  </si>
  <si>
    <t>SCC-IRG Track 2: Towards Quality Aware Crowdsourced Road Sensing for Smart Cities</t>
  </si>
  <si>
    <t>Lu Su</t>
  </si>
  <si>
    <t>SUNY at Buffalo</t>
  </si>
  <si>
    <t>$1,000,000.00</t>
  </si>
  <si>
    <t>Alex Anas, Jing Gao, Chunming Qiao, Adel Sadek</t>
  </si>
  <si>
    <t>SCC-IRG TRACK 2: A Novel Architecture for Secure, Energy-Efficient Community-Edge-Clouds with Application in Harlem (SEEC HARLEM) this proposal</t>
  </si>
  <si>
    <t>Daniel Kilper</t>
  </si>
  <si>
    <t>AZ</t>
  </si>
  <si>
    <t>University of Arizona</t>
  </si>
  <si>
    <t>Bryan Carter, Olivier Sylvain, Rider Foley, Malathi Veeraraghavan</t>
  </si>
  <si>
    <t>SCC: Empowering Smart and Connecticut Communities through Programmable Community Microgrids</t>
  </si>
  <si>
    <t>09/01/2018</t>
  </si>
  <si>
    <t>Peng Zhang</t>
  </si>
  <si>
    <t>CT</t>
  </si>
  <si>
    <t>University of Connecticut</t>
  </si>
  <si>
    <t>08/31/2022</t>
  </si>
  <si>
    <t>$800,000.00</t>
  </si>
  <si>
    <t>Peter Luh, Carol Atkinson-Palombo, Baikun Li, Amir Herzberg</t>
  </si>
  <si>
    <t>SCC: Data-Informed Scenario Planning for Mobility Decision Making in Resource Constrained Communities</t>
  </si>
  <si>
    <t>Jerome Lynch</t>
  </si>
  <si>
    <t>Pascal Van Hentenryck, Robert Goodspeed, Tierra Bills</t>
  </si>
  <si>
    <t>SCC: I4all (Interests for All): A Smart Socio-Technical Infrastructure to Identify, Cultivate, and Sustain Youth STEAM Interests in a Diverse Midsized American City</t>
  </si>
  <si>
    <t>10/01/2018</t>
  </si>
  <si>
    <t>Nichole Pinkard</t>
  </si>
  <si>
    <t>IL</t>
  </si>
  <si>
    <t>Northwestern University</t>
  </si>
  <si>
    <t>09/30/2021</t>
  </si>
  <si>
    <t>Reed Stevens</t>
  </si>
  <si>
    <t>SCC STEMports: Community Workforce Development through Augmented Reality STEM Learning Experiences</t>
  </si>
  <si>
    <t>Scott Byrd</t>
  </si>
  <si>
    <t>ME</t>
  </si>
  <si>
    <t>Maine Mathematics and Science Alliance</t>
  </si>
  <si>
    <t>Sue Allen, Gary Lewis, Ruth Kermish-Allen, David Gagnon</t>
  </si>
  <si>
    <t>SCC: Building Safe and Secure Communities through Real-Time Edge Video Analytics</t>
  </si>
  <si>
    <t>Hamed Tabkhi</t>
  </si>
  <si>
    <t>NC</t>
  </si>
  <si>
    <t>University of North Carolina at Charlotte</t>
  </si>
  <si>
    <t>09/30/2022</t>
  </si>
  <si>
    <t>Shannon Reid, Douglas Shoemaker, Arun Ravindran, Srinivas Pulugurtha</t>
  </si>
  <si>
    <t>SCC: Integrating Heterogeneous Wide-Area Networks and Advanced Data Science to Bridge the Digital Divide in Rural Emergency Preparedness and Response</t>
  </si>
  <si>
    <t>09/15/2018</t>
  </si>
  <si>
    <t>Mariya Zheleva</t>
  </si>
  <si>
    <t>Petko Bogdanov, Mila Gasco, Jose Ramon Gil-Garcia</t>
  </si>
  <si>
    <t>SCC: Smart and Connected Churches for Promoting Health in Disadvantaged Populations</t>
  </si>
  <si>
    <t>Timothy Bickmore</t>
  </si>
  <si>
    <t>MA</t>
  </si>
  <si>
    <t>Northeastern University</t>
  </si>
  <si>
    <t>Michael Paasche-Orlow</t>
  </si>
  <si>
    <t>SCC: Smart Water Crowdsensing: Examining How Innovative Data Analytics and Citizen Science Can Ensure Safe Drinking Water in Rural Versus Suburban Communities</t>
  </si>
  <si>
    <t>Dong Wang</t>
  </si>
  <si>
    <t>University of Notre Dame</t>
  </si>
  <si>
    <t>Na Wei, Diogo Bolster, Danielle Wood, Jennifer Tank</t>
  </si>
  <si>
    <t>SCC: Landslide Risk Management in Remote Communities: Integrating Geoscience, Data Science, and Social Science in Local Context</t>
  </si>
  <si>
    <t>Robert Lempert</t>
  </si>
  <si>
    <t>CA</t>
  </si>
  <si>
    <t>Rand Corporation</t>
  </si>
  <si>
    <t>Lisa Busch, Ryan Brown, Phebe Vayanos, Joshua Roering</t>
  </si>
  <si>
    <t>SCC: PuebloConnect: Expanding Internet Access and Content Relevance in Tribal Communities</t>
  </si>
  <si>
    <t>Elizabeth Belding</t>
  </si>
  <si>
    <t>University of California-Santa Barbara</t>
  </si>
  <si>
    <t>Marisa Duarte, Morgan Vigil-Hayes, Ellen Zegura</t>
  </si>
  <si>
    <t>SCC: UNITE: Smart, Connected, and Coordinated Maternal Care for Underserved Communities</t>
  </si>
  <si>
    <t>Nikil Dutt</t>
  </si>
  <si>
    <t>University of California-Irvine</t>
  </si>
  <si>
    <t>Marco Levorato, Yuqing Guo</t>
  </si>
  <si>
    <t>SCC: Community-Based Automated Information for Urban Flooding</t>
  </si>
  <si>
    <t>Mikhail Chester</t>
  </si>
  <si>
    <t>Arizona State University</t>
  </si>
  <si>
    <t>Benjamin Ruddell, Thomas Meixner, Robert Pastel, Christopher Lowry</t>
  </si>
  <si>
    <t>SCC: Leveraging Autonomous Shared Vehicles for Greater Community Health, Equity, Livability, and Prosperity (HELP)</t>
  </si>
  <si>
    <t>Zhi-Li Zhang</t>
  </si>
  <si>
    <t>08/31/2021</t>
  </si>
  <si>
    <t>Tom Fisher, Saif Benjaafar, Yingling Fan, Alireza Khani</t>
  </si>
  <si>
    <t>PIEmailAddress</t>
  </si>
  <si>
    <t>peng.zhang@uconn.edu</t>
  </si>
  <si>
    <t/>
  </si>
  <si>
    <t>nicholepinkard@gmail.com</t>
  </si>
  <si>
    <t>jerlynch@umich.edu</t>
  </si>
  <si>
    <t>pkarava@purdue.edu</t>
  </si>
  <si>
    <t>hilary.boudet@oregonstate.edu</t>
  </si>
  <si>
    <t>htabkhiv@uncc.edu</t>
  </si>
  <si>
    <t>dkilper@optics.arizona.edu</t>
  </si>
  <si>
    <t>sbyrd@mmsa.org</t>
  </si>
  <si>
    <t>mzheleva@albany.edu</t>
  </si>
  <si>
    <t>bickmore@ccs.neu.edu</t>
  </si>
  <si>
    <t>dwang5@nd.edu</t>
  </si>
  <si>
    <t>08/16/2017</t>
  </si>
  <si>
    <t>bkerkez@umich.edu</t>
  </si>
  <si>
    <t>Robert_Lempert@rand.org</t>
  </si>
  <si>
    <t>Jonathan Sprinkle</t>
  </si>
  <si>
    <t>ebelding@cs.ucsb.edu</t>
  </si>
  <si>
    <t>shekhar@cs.umn.edu</t>
  </si>
  <si>
    <t>dzois@albany.edu</t>
  </si>
  <si>
    <t>dutt@uci.edu</t>
  </si>
  <si>
    <t>cayelan@vt.edu</t>
  </si>
  <si>
    <t>ratliffl@uw.edu</t>
  </si>
  <si>
    <t>Mikhail.Chester@asu.edu</t>
  </si>
  <si>
    <t>georgemohler@gmail.com</t>
  </si>
  <si>
    <t>zhzhang@cs.umn.edu</t>
  </si>
  <si>
    <t>lusu@buffalo.edu</t>
  </si>
  <si>
    <t>URL Link</t>
  </si>
  <si>
    <t>CPS: Synergy: Collaborative Research: Cognitive Green Building: A Holistic Cyber-Physical Analytic Paradigm for Energy Sustainability</t>
  </si>
  <si>
    <t>Thomas Hou</t>
  </si>
  <si>
    <t>thou@vt.edu</t>
  </si>
  <si>
    <t>$410,000.00</t>
  </si>
  <si>
    <t>01/01/2015</t>
  </si>
  <si>
    <t>12/31/2018</t>
  </si>
  <si>
    <t>Wenjing Lou, Wenjing Lou</t>
  </si>
  <si>
    <t>1446478</t>
  </si>
  <si>
    <t>Ness Shroff</t>
  </si>
  <si>
    <t>shroff@ece.osu.edu</t>
  </si>
  <si>
    <t>$606,000.00</t>
  </si>
  <si>
    <t>OH</t>
  </si>
  <si>
    <t>Ohio State University</t>
  </si>
  <si>
    <t>Qian Chen</t>
  </si>
  <si>
    <t>1446582</t>
  </si>
  <si>
    <t>IEEE SMARTCOMP 2017 Student Travel Support Request</t>
  </si>
  <si>
    <t>Sajal Das</t>
  </si>
  <si>
    <t>sdas@mst.edu</t>
  </si>
  <si>
    <t>$20,000.00</t>
  </si>
  <si>
    <t>MO</t>
  </si>
  <si>
    <t>Missouri University of Science and Technology</t>
  </si>
  <si>
    <t>05/01/2017</t>
  </si>
  <si>
    <t>1724666</t>
  </si>
  <si>
    <t>CPS: Synergy: Collaborative Research: Towards Effective and Efficient Sensing-Motion Co-Design of Swarming Cyber-Physical Systems</t>
  </si>
  <si>
    <t>Zhi Sun</t>
  </si>
  <si>
    <t>zhisun@buffalo.edu</t>
  </si>
  <si>
    <t>$186,768.00</t>
  </si>
  <si>
    <t>1446484</t>
  </si>
  <si>
    <t>CPS: Frontier: Collaborative Research: BioCPS for Engineering Living Cells</t>
  </si>
  <si>
    <t>R. Vijay Kumar</t>
  </si>
  <si>
    <t>Kumar@seas.upenn.edu</t>
  </si>
  <si>
    <t>$1,425,147.00</t>
  </si>
  <si>
    <t>PA</t>
  </si>
  <si>
    <t>University of Pennsylvania</t>
  </si>
  <si>
    <t>05/01/2015</t>
  </si>
  <si>
    <t>04/30/2019</t>
  </si>
  <si>
    <t>1446592</t>
  </si>
  <si>
    <t>CPS: Breakthrough: From Whole-Hand Tactile Imaging to Interactive Simulation</t>
  </si>
  <si>
    <t>Yon Visell</t>
  </si>
  <si>
    <t>yonvisell@ece.ucsb.edu</t>
  </si>
  <si>
    <t>$408,330.00</t>
  </si>
  <si>
    <t>09/01/2015</t>
  </si>
  <si>
    <t>1628831</t>
  </si>
  <si>
    <t>CAREER: Scalable Sensor Infrastructure for Sustainably Managing the Built Environment</t>
  </si>
  <si>
    <t>Prabal Dutta</t>
  </si>
  <si>
    <t>prabal@berkeley.edu</t>
  </si>
  <si>
    <t>$218,213.00</t>
  </si>
  <si>
    <t>University of California-Berkeley</t>
  </si>
  <si>
    <t>01/01/2017</t>
  </si>
  <si>
    <t>01/31/2020</t>
  </si>
  <si>
    <t>1824277</t>
  </si>
  <si>
    <t>CPS: Synergy: Collaborative Research: Control of Vehicular Traffic Flow via Low Density Autonomous Vehicles</t>
  </si>
  <si>
    <t>Daniel Work</t>
  </si>
  <si>
    <t>dan.work@vanderbilt.edu</t>
  </si>
  <si>
    <t>$240,000.00</t>
  </si>
  <si>
    <t>University of Illinois at Urbana-Champaign</t>
  </si>
  <si>
    <t>10/31/2018</t>
  </si>
  <si>
    <t>1446702</t>
  </si>
  <si>
    <t>Calin Belta</t>
  </si>
  <si>
    <t>cbelta@bu.edu</t>
  </si>
  <si>
    <t>$1,882,852.00</t>
  </si>
  <si>
    <t>Trustees of Boston University</t>
  </si>
  <si>
    <t>Douglas Densmore</t>
  </si>
  <si>
    <t>1446607</t>
  </si>
  <si>
    <t>EAGER:   Resilient Control Systems with respect to Instrumentation Attacks: Theory and Testbed Verification</t>
  </si>
  <si>
    <t>Liang Zhang</t>
  </si>
  <si>
    <t>liang.zhang@uconn.edu</t>
  </si>
  <si>
    <t>$134,922.00</t>
  </si>
  <si>
    <t>1723341</t>
  </si>
  <si>
    <t>CPS: Synergy: A Novel Biomechatronic Interface Based on Wearable Dynamic Imaging Sensors</t>
  </si>
  <si>
    <t>Siddhartha Sikdar</t>
  </si>
  <si>
    <t>ssikdar@gmu.edu</t>
  </si>
  <si>
    <t>$995,055.00</t>
  </si>
  <si>
    <t>George Mason University</t>
  </si>
  <si>
    <t>02/01/2014</t>
  </si>
  <si>
    <t>01/31/2019</t>
  </si>
  <si>
    <t>Jana Kosecka, Huzefa Rangwala, Houman Homayoun</t>
  </si>
  <si>
    <t>1329829</t>
  </si>
  <si>
    <t>CPS: Frontiers: Collaborative Research: Foundations of Resilient CybEr-Physical Systems (FORCES)</t>
  </si>
  <si>
    <t>Demosthenis Teneketzis</t>
  </si>
  <si>
    <t>teneket@umich.edu</t>
  </si>
  <si>
    <t>$1,300,000.00</t>
  </si>
  <si>
    <t>04/15/2013</t>
  </si>
  <si>
    <t>03/31/2019</t>
  </si>
  <si>
    <t>Ian Hiskens</t>
  </si>
  <si>
    <t>1238962</t>
  </si>
  <si>
    <t>CPS: Synergy: Collaborative Research: Computationally Aware Cyber-Physical Systems</t>
  </si>
  <si>
    <t>Ricardo Sanfelice</t>
  </si>
  <si>
    <t>ricardo@ucsc.edu</t>
  </si>
  <si>
    <t>$432,000.00</t>
  </si>
  <si>
    <t>University of California-Santa Cruz</t>
  </si>
  <si>
    <t>09/15/2015</t>
  </si>
  <si>
    <t>08/31/2019</t>
  </si>
  <si>
    <t>1544396</t>
  </si>
  <si>
    <t>CPS: Synergy: Collaborative Research: Towards Secure Networked Cyber-Physical Systems: A Theoretic Framework with Bounded Rationality</t>
  </si>
  <si>
    <t>Arif Sarwat</t>
  </si>
  <si>
    <t>asarwat@fiu.edu</t>
  </si>
  <si>
    <t>$316,000.00</t>
  </si>
  <si>
    <t>FL</t>
  </si>
  <si>
    <t>Florida International University</t>
  </si>
  <si>
    <t>Kemal Akkaya, Ismail Guvenc</t>
  </si>
  <si>
    <t>1446570</t>
  </si>
  <si>
    <t>CPS: Frontiers: Collaborative Research: ROSELINE: Enabling Robust, Secure and Efficient Knowledge of Time Across the System Stack</t>
  </si>
  <si>
    <t>Rajesh Gupta</t>
  </si>
  <si>
    <t>gupta@cs.ucsd.edu</t>
  </si>
  <si>
    <t>$510,000.00</t>
  </si>
  <si>
    <t>University of California-San Diego</t>
  </si>
  <si>
    <t>06/15/2014</t>
  </si>
  <si>
    <t>05/31/2019</t>
  </si>
  <si>
    <t>1329766</t>
  </si>
  <si>
    <t>CPS: Synergy: Collaborative Research: Distributed Just-Ahead-Of-Time Verification of Cyber-Physical Critical Infrastructures</t>
  </si>
  <si>
    <t>Katherine Davis</t>
  </si>
  <si>
    <t>katedavis@tamu.edu</t>
  </si>
  <si>
    <t>$391,014.00</t>
  </si>
  <si>
    <t>1446229</t>
  </si>
  <si>
    <t>Mani Srivastava</t>
  </si>
  <si>
    <t>mbs@ucla.edu</t>
  </si>
  <si>
    <t>$1,895,256.00</t>
  </si>
  <si>
    <t>University of California-Los Angeles</t>
  </si>
  <si>
    <t>Sudhakar Pamarti</t>
  </si>
  <si>
    <t>1329755</t>
  </si>
  <si>
    <t>CPS: Synergy: Collaborative Research: Cyber-Physical Approaches to Advanced Manufacturing Security</t>
  </si>
  <si>
    <t>Jaime Camelio</t>
  </si>
  <si>
    <t>jcamelio@vt.edu</t>
  </si>
  <si>
    <t>$765,247.00</t>
  </si>
  <si>
    <t>06/15/2015</t>
  </si>
  <si>
    <t>Lee Wells, Christopher Williams</t>
  </si>
  <si>
    <t>1446804</t>
  </si>
  <si>
    <t>CPS: TTP Option: Synergy: Collaborative Research: Calibration of Personal Air Quality Sensors in the Field -  Coping with Noise and Extending Capabilities</t>
  </si>
  <si>
    <t>William Griswold</t>
  </si>
  <si>
    <t>wgg@cs.ucsd.edu</t>
  </si>
  <si>
    <t>$1,125,985.00</t>
  </si>
  <si>
    <t>Tajana Rosing, Kevin Patrick, Sanjoy Dasgupta</t>
  </si>
  <si>
    <t>1446912</t>
  </si>
  <si>
    <t>CPS: Synergy: Collaborative Research: Enhanced Structural Health Monitoring of Civil Infrastructure Systems by Observing and Controlling Loads using Cyber-Physical Systems</t>
  </si>
  <si>
    <t>$587,136.00</t>
  </si>
  <si>
    <t>Mingyan Liu</t>
  </si>
  <si>
    <t>1446521</t>
  </si>
  <si>
    <t>CRII: CPS SaTC: Securing Smart Cyberphysical Systems against Man-in-the-Middle Attacks</t>
  </si>
  <si>
    <t>Abhishek Gupta</t>
  </si>
  <si>
    <t>gupta.706@osu.edu</t>
  </si>
  <si>
    <t>$174,994.00</t>
  </si>
  <si>
    <t>07/01/2016</t>
  </si>
  <si>
    <t>06/30/2019</t>
  </si>
  <si>
    <t>1565487</t>
  </si>
  <si>
    <t>CAREER: Practical Algorithms and Fundamental Limits for Complex Cyber-Physical Systems</t>
  </si>
  <si>
    <t>Sertac Karaman</t>
  </si>
  <si>
    <t>sertac@MIT.EDU</t>
  </si>
  <si>
    <t>$614,397.00</t>
  </si>
  <si>
    <t>Massachusetts Institute of Technology</t>
  </si>
  <si>
    <t>03/01/2014</t>
  </si>
  <si>
    <t>02/28/2019</t>
  </si>
  <si>
    <t>1350685</t>
  </si>
  <si>
    <t>FDA SIR: Architecturally-Integrated Hazard Analyses for Medical Application Platforms</t>
  </si>
  <si>
    <t>John Hatcliff</t>
  </si>
  <si>
    <t>hatcliff@ksu.edu</t>
  </si>
  <si>
    <t>$160,000.00</t>
  </si>
  <si>
    <t>KS</t>
  </si>
  <si>
    <t>Kansas State University</t>
  </si>
  <si>
    <t>08/01/2016</t>
  </si>
  <si>
    <t>07/31/2019</t>
  </si>
  <si>
    <t>- Robby, Venkatesh Ranganath</t>
  </si>
  <si>
    <t>1565544</t>
  </si>
  <si>
    <t>CRII: CPS: Towards an Intelligent Low-Altitude UAS Traffic Management System</t>
  </si>
  <si>
    <t>Peng Wei</t>
  </si>
  <si>
    <t>pwei@iastate.edu</t>
  </si>
  <si>
    <t>$174,998.00</t>
  </si>
  <si>
    <t>IA</t>
  </si>
  <si>
    <t>Iowa State University</t>
  </si>
  <si>
    <t>05/15/2016</t>
  </si>
  <si>
    <t>1565979</t>
  </si>
  <si>
    <t>CPS: TTP Option: Synergy: Human-Machine Interaction with Mobility Enhancing Soft Exosuits</t>
  </si>
  <si>
    <t>Conor Walsh</t>
  </si>
  <si>
    <t>walsh@seas.harvard.edu</t>
  </si>
  <si>
    <t>$1,411,482.00</t>
  </si>
  <si>
    <t>Harvard University</t>
  </si>
  <si>
    <t>03/01/2015</t>
  </si>
  <si>
    <t>Theresa Ellis, Kenneth Holt</t>
  </si>
  <si>
    <t>1446464</t>
  </si>
  <si>
    <t>CPS: Synergy: Triggered Control of Cyber Physical Systems with Communication Channels Constraints</t>
  </si>
  <si>
    <t>Massimo Franceschetti</t>
  </si>
  <si>
    <t>massimo@ece.ucsd.edu</t>
  </si>
  <si>
    <t>Jorge Cortes</t>
  </si>
  <si>
    <t>1446891</t>
  </si>
  <si>
    <t>Xenofon Koutsoukos</t>
  </si>
  <si>
    <t>xenofon.koutsoukos@vanderbilt.edu</t>
  </si>
  <si>
    <t>$1,945,299.00</t>
  </si>
  <si>
    <t>TN</t>
  </si>
  <si>
    <t>Vanderbilt University</t>
  </si>
  <si>
    <t>Gabor Karsai, Janos Sztipanovits</t>
  </si>
  <si>
    <t>1238959</t>
  </si>
  <si>
    <t>sprinkle@ece.arizona.edu</t>
  </si>
  <si>
    <t>$368,000.00</t>
  </si>
  <si>
    <t>1544395</t>
  </si>
  <si>
    <t>CPS: Synergy: Autonomous Vision-based Construction Progress Monitoring and Activity Analysis for Building and Infrastructure Projects</t>
  </si>
  <si>
    <t>Mani Golparvar-Fard</t>
  </si>
  <si>
    <t>mgolpar@illinois.edu</t>
  </si>
  <si>
    <t>$999,935.00</t>
  </si>
  <si>
    <t>Derek Hoiem, Timothy Bretl</t>
  </si>
  <si>
    <t>1446765</t>
  </si>
  <si>
    <t>Crowdsourcing Urban Bicycle Level of Service Measures</t>
  </si>
  <si>
    <t>Vanessa Frias-Martinez</t>
  </si>
  <si>
    <t>vfrias@umd.edu</t>
  </si>
  <si>
    <t>$200,000.00</t>
  </si>
  <si>
    <t>MD</t>
  </si>
  <si>
    <t>University of Maryland College Park</t>
  </si>
  <si>
    <t>07/15/2016</t>
  </si>
  <si>
    <t>1636915</t>
  </si>
  <si>
    <t>CPS: Synergy: Collaborative Research: Design and Control of High-performance Provably-safe Autonomy-enabled Dynamic Transportation Networks</t>
  </si>
  <si>
    <t>Zhi-Hong Mao</t>
  </si>
  <si>
    <t>maozh@engr.pitt.edu</t>
  </si>
  <si>
    <t>$213,143.00</t>
  </si>
  <si>
    <t>University of Pittsburgh</t>
  </si>
  <si>
    <t>1544578</t>
  </si>
  <si>
    <t>CPS: Frontiers: Collaborative Research: ROSELINE: Enabling Robust, Secure, and Efficient Knowledge of Time Across the System Stack</t>
  </si>
  <si>
    <t>Joao Hespanha</t>
  </si>
  <si>
    <t>hespanha@ece.ucsb.edu</t>
  </si>
  <si>
    <t>$544,726.00</t>
  </si>
  <si>
    <t>1329650</t>
  </si>
  <si>
    <t>CPS: Synergy: Collaborative Research: Semantics of Optimization for Real Time Intelligent Embedded Systems (SORTIES)</t>
  </si>
  <si>
    <t>John Hauser</t>
  </si>
  <si>
    <t>john.hauser@colorado.edu</t>
  </si>
  <si>
    <t>$300,000.00</t>
  </si>
  <si>
    <t>CO</t>
  </si>
  <si>
    <t>University of Colorado at Boulder</t>
  </si>
  <si>
    <t>1446812</t>
  </si>
  <si>
    <t>CPS: Synergy: Collaborative Research: Beyond Stability: Performance, Efficiency and Disturbance Management for Smart Infrastructure Systems</t>
  </si>
  <si>
    <t>Adam Wierman</t>
  </si>
  <si>
    <t>adamw@caltech.edu</t>
  </si>
  <si>
    <t>$182,050.00</t>
  </si>
  <si>
    <t>California Institute of Technology</t>
  </si>
  <si>
    <t>Steven Low</t>
  </si>
  <si>
    <t>1545096</t>
  </si>
  <si>
    <t>CPS: TTP Option: Synergy: Traffic Signal Control with Connected and Autonomous Vehicles in the Traffic Stream</t>
  </si>
  <si>
    <t>Lily-Ageliki Elefteriadou</t>
  </si>
  <si>
    <t>elefter@ce.ufl.edu</t>
  </si>
  <si>
    <t>$1,296,428.00</t>
  </si>
  <si>
    <t>University of Florida</t>
  </si>
  <si>
    <t>Sanjay Ranka, Carl Crane</t>
  </si>
  <si>
    <t>1446813</t>
  </si>
  <si>
    <t>EAGER: Exploring Resilience in SmartCity Water Infrastructure</t>
  </si>
  <si>
    <t>Nalini Venkatasubramanian</t>
  </si>
  <si>
    <t>nalini@ics.uci.edu</t>
  </si>
  <si>
    <t>$149,867.00</t>
  </si>
  <si>
    <t>Sharad Mehrotra</t>
  </si>
  <si>
    <t>1528995</t>
  </si>
  <si>
    <t>Pu Wang</t>
  </si>
  <si>
    <t>pu.wang@uncc.edu</t>
  </si>
  <si>
    <t>$542,809.00</t>
  </si>
  <si>
    <t>Wichita State University</t>
  </si>
  <si>
    <t>Animesh Chakravarthy, Pu Wang, Zheng Chen</t>
  </si>
  <si>
    <t>1446557</t>
  </si>
  <si>
    <t>CPS: Synergy: Collaborative Research: Collaborative Vehicular Systems</t>
  </si>
  <si>
    <t>Umit Ozguner</t>
  </si>
  <si>
    <t>ozguner.1@osu.edu</t>
  </si>
  <si>
    <t>$684,900.00</t>
  </si>
  <si>
    <t>Arda Kurt, Keith Redmill, Fusun Ozguner</t>
  </si>
  <si>
    <t>1446735</t>
  </si>
  <si>
    <t>CPS: Synergy: Collaborative Research: Matching Parking Supply to Travel Demand towards Sustainability: a Cyber Physical Social System for Sensing Driven Parking</t>
  </si>
  <si>
    <t>Zhen (Sean) Qian</t>
  </si>
  <si>
    <t>seanqian@cmu.edu</t>
  </si>
  <si>
    <t>$279,998.00</t>
  </si>
  <si>
    <t>Carnegie-Mellon University</t>
  </si>
  <si>
    <t>1544826</t>
  </si>
  <si>
    <t>CPS: Breakthrough: Low-cost Continuous Virtual Energy Audits in Cyber-Physical Building Envelope</t>
  </si>
  <si>
    <t>Nirmalya Roy</t>
  </si>
  <si>
    <t>nroy@umbc.edu</t>
  </si>
  <si>
    <t>$498,117.00</t>
  </si>
  <si>
    <t>University of Maryland Baltimore County</t>
  </si>
  <si>
    <t>Ryan Robucci, Nilanjan Banerjee</t>
  </si>
  <si>
    <t>1544687</t>
  </si>
  <si>
    <t>CPS: Breakthrough: Design of Network Dynamics for Strategic Team-Competition</t>
  </si>
  <si>
    <t>Carolyn Beck</t>
  </si>
  <si>
    <t>beck3@illinois.edu</t>
  </si>
  <si>
    <t>$500,000.00</t>
  </si>
  <si>
    <t>02/15/2016</t>
  </si>
  <si>
    <t>Angelia Nedich, Alexander Olshevsky</t>
  </si>
  <si>
    <t>1544953</t>
  </si>
  <si>
    <t>Wencen Wu</t>
  </si>
  <si>
    <t>wencen.wu@sjsu.edu</t>
  </si>
  <si>
    <t>$258,161.00</t>
  </si>
  <si>
    <t>Rensselaer Polytechnic Institute</t>
  </si>
  <si>
    <t>1446461</t>
  </si>
  <si>
    <t>NSF Student Travel Grant for 2018 IEEE International Conference on Sensing, Communication and Networking (IEEE SECON)</t>
  </si>
  <si>
    <t>Bala Natarajan</t>
  </si>
  <si>
    <t>bala@ksu.edu</t>
  </si>
  <si>
    <t>$15,000.00</t>
  </si>
  <si>
    <t>04/01/2018</t>
  </si>
  <si>
    <t>1829758</t>
  </si>
  <si>
    <t>$280,000.00</t>
  </si>
  <si>
    <t>1446435</t>
  </si>
  <si>
    <t>Vijay Gupta</t>
  </si>
  <si>
    <t>vgupta2@nd.edu</t>
  </si>
  <si>
    <t>$176,487.00</t>
  </si>
  <si>
    <t>1544724</t>
  </si>
  <si>
    <t>Saroj Biswas</t>
  </si>
  <si>
    <t>saroj.biswas@temple.edu</t>
  </si>
  <si>
    <t>$449,854.00</t>
  </si>
  <si>
    <t>Temple University</t>
  </si>
  <si>
    <t>Aunshul Rege, Li Bai</t>
  </si>
  <si>
    <t>1446574</t>
  </si>
  <si>
    <t>CPS: Synergy: Doing More With Less: Cost-Effective Infrastructure for Automotive Vision Capabilities</t>
  </si>
  <si>
    <t>James Anderson</t>
  </si>
  <si>
    <t>anderson@cs.unc.edu</t>
  </si>
  <si>
    <t>$1,046,850.00</t>
  </si>
  <si>
    <t>University of North Carolina at Chapel Hill</t>
  </si>
  <si>
    <t>Shige Wang, Alexander Berg, Sanjoy Baruah</t>
  </si>
  <si>
    <t>1446631</t>
  </si>
  <si>
    <t>CPS: Synergy: Collaborative Research: Efficient Traffic Management: A Formal Methods Approach</t>
  </si>
  <si>
    <t>Murat Arcak</t>
  </si>
  <si>
    <t>arcak@eecs.berkeley.edu</t>
  </si>
  <si>
    <t>$698,451.00</t>
  </si>
  <si>
    <t>Roberto Horowitz</t>
  </si>
  <si>
    <t>1446145</t>
  </si>
  <si>
    <t>CPS: Breakthrough: A Mathematical Theory of Cyber-Physical Systems</t>
  </si>
  <si>
    <t>Edward Lee</t>
  </si>
  <si>
    <t>eal@eecs.berkeley.edu</t>
  </si>
  <si>
    <t>$499,300.00</t>
  </si>
  <si>
    <t>1446619</t>
  </si>
  <si>
    <t>Ron Weiss</t>
  </si>
  <si>
    <t>rweiss@mit.edu</t>
  </si>
  <si>
    <t>$1,200,000.00</t>
  </si>
  <si>
    <t>1446474</t>
  </si>
  <si>
    <t>Smart and Connected Communities - Visioning Workshop</t>
  </si>
  <si>
    <t>Radha Poovendran</t>
  </si>
  <si>
    <t>rp3@uw.edu</t>
  </si>
  <si>
    <t>$99,900.00</t>
  </si>
  <si>
    <t>04/15/2016</t>
  </si>
  <si>
    <t>1624193</t>
  </si>
  <si>
    <t>2017  Aspiring CPS PIs Meeting</t>
  </si>
  <si>
    <t>Frankie King</t>
  </si>
  <si>
    <t>frankie.king@vanderbilt.edu</t>
  </si>
  <si>
    <t>$88,158.00</t>
  </si>
  <si>
    <t>06/01/2017</t>
  </si>
  <si>
    <t>1744561</t>
  </si>
  <si>
    <t>CPS: Breakthrough: Energy and Delay:  Network Optimization in Cyber Physical Human Sensing Systems</t>
  </si>
  <si>
    <t>Urbashi Mitra</t>
  </si>
  <si>
    <t>ubli@usc.edu</t>
  </si>
  <si>
    <t>$499,330.00</t>
  </si>
  <si>
    <t>University of Southern California</t>
  </si>
  <si>
    <t>Ashutosh Nayyar</t>
  </si>
  <si>
    <t>1446901</t>
  </si>
  <si>
    <t>CPS/Synergy/Collaborative Research: Cybernizing Mechanical Structures through Integrated Sensor-Structure Fabrication</t>
  </si>
  <si>
    <t>Chun (Chuck) Zhang</t>
  </si>
  <si>
    <t>czhang343@isye.gatech.edu</t>
  </si>
  <si>
    <t>$215,000.00</t>
  </si>
  <si>
    <t>GA</t>
  </si>
  <si>
    <t>Georgia Tech Research Corporation</t>
  </si>
  <si>
    <t>01/01/2016</t>
  </si>
  <si>
    <t>Ben Wang</t>
  </si>
  <si>
    <t>1544595</t>
  </si>
  <si>
    <t>Saman Aliari Zonouz</t>
  </si>
  <si>
    <t>saman.zonouz@rutgers.edu</t>
  </si>
  <si>
    <t>$579,486.00</t>
  </si>
  <si>
    <t>NJ</t>
  </si>
  <si>
    <t>Rutgers University New Brunswick</t>
  </si>
  <si>
    <t>1446471</t>
  </si>
  <si>
    <t>Benjamin Seibold</t>
  </si>
  <si>
    <t>seibold@temple.edu</t>
  </si>
  <si>
    <t>1446690</t>
  </si>
  <si>
    <t>CPS: Breakthrough: Collaborative Research: WARP: Wide Area assisted Resilient Protection</t>
  </si>
  <si>
    <t>Rajesh Kavasseri</t>
  </si>
  <si>
    <t>rajesh.kavasseri@ndsu.edu</t>
  </si>
  <si>
    <t>$314,074.00</t>
  </si>
  <si>
    <t>ND</t>
  </si>
  <si>
    <t>North Dakota State University Fargo</t>
  </si>
  <si>
    <t>Nilanjan Ray Chaudhuri</t>
  </si>
  <si>
    <t>1544621</t>
  </si>
  <si>
    <t>$301,547.00</t>
  </si>
  <si>
    <t>1446151</t>
  </si>
  <si>
    <t>CPS:  Breakthrough:  Cyber-Physical System Securitization by Responsibility Analysis</t>
  </si>
  <si>
    <t>Patrick Cousot</t>
  </si>
  <si>
    <t>pcousot@cs.nyu.edu</t>
  </si>
  <si>
    <t>New York University</t>
  </si>
  <si>
    <t>1446511</t>
  </si>
  <si>
    <t>CPS: Synergy: High-Fidelity, Scalable, Open-Access Cyber Security Testbed for Accelerating Smart Grid Innovations and Deployments</t>
  </si>
  <si>
    <t>Manimaran Govindarasu</t>
  </si>
  <si>
    <t>gmani@iastate.edu</t>
  </si>
  <si>
    <t>$998,900.00</t>
  </si>
  <si>
    <t>Douglas Jacobson, Venkataramana Ajjarapu</t>
  </si>
  <si>
    <t>1446831</t>
  </si>
  <si>
    <t>Behcet Acikmese</t>
  </si>
  <si>
    <t>behcet@uw.edu</t>
  </si>
  <si>
    <t>$202,291.00</t>
  </si>
  <si>
    <t>1619729</t>
  </si>
  <si>
    <t>S. Shankar Sastry</t>
  </si>
  <si>
    <t>sastry@eecs.berkeley.edu</t>
  </si>
  <si>
    <t>$3,600,000.00</t>
  </si>
  <si>
    <t>Dawn Song, Alexandre Bayen, Claire Tomlin</t>
  </si>
  <si>
    <t>1239166</t>
  </si>
  <si>
    <t>CRII: CPS: Design of Secure and Dependable Next Generation Automotive Cyber-Physical Systems</t>
  </si>
  <si>
    <t>Arslan Munir</t>
  </si>
  <si>
    <t>amunir@ksu.edu</t>
  </si>
  <si>
    <t>$159,234.00</t>
  </si>
  <si>
    <t>1743490</t>
  </si>
  <si>
    <t>CPS: Breakthrough: Knowledge-Aware Cyber-Physical Systems</t>
  </si>
  <si>
    <t>Andre Platzer</t>
  </si>
  <si>
    <t>aplatzer@cs.cmu.edu</t>
  </si>
  <si>
    <t>$499,731.00</t>
  </si>
  <si>
    <t>1446712</t>
  </si>
  <si>
    <t>CPS: Synergy: Collaborative Research: Learning from cells to create transportation infrastructure at the micron scale</t>
  </si>
  <si>
    <t>Murti Salapaka</t>
  </si>
  <si>
    <t>murtis@umn.edu</t>
  </si>
  <si>
    <t>$638,000.00</t>
  </si>
  <si>
    <t>Tryphon Georgiou, Thomas Hays</t>
  </si>
  <si>
    <t>1544721</t>
  </si>
  <si>
    <t>CPS: Synergy: CNC Process Plan Simulation, Automation and Optimization</t>
  </si>
  <si>
    <t>Thomas Kurfess</t>
  </si>
  <si>
    <t>kurfess@gatech.edu</t>
  </si>
  <si>
    <t>$841,336.00</t>
  </si>
  <si>
    <t>Jarek Rossignac, Christopher Saldana</t>
  </si>
  <si>
    <t>1646013</t>
  </si>
  <si>
    <t>CPS: Breakthrough: Sufficient Statistics for Multi-Agent Systems</t>
  </si>
  <si>
    <t>Sanjay Lall</t>
  </si>
  <si>
    <t>lall@stanford.edu</t>
  </si>
  <si>
    <t>$497,257.00</t>
  </si>
  <si>
    <t>Stanford University</t>
  </si>
  <si>
    <t>1544199</t>
  </si>
  <si>
    <t>CPS: TTP Option: Synergy: Collaborative Research: Dependable Multi-Robot Cooperative Tasking in Uncertain and Dynamic Environments</t>
  </si>
  <si>
    <t>Kimon Valavanis</t>
  </si>
  <si>
    <t>kvalavan@du.edu</t>
  </si>
  <si>
    <t>$499,994.00</t>
  </si>
  <si>
    <t>University of Denver</t>
  </si>
  <si>
    <t>Nikolaos Vitzilaios, Matthew Rutherford</t>
  </si>
  <si>
    <t>1446285</t>
  </si>
  <si>
    <t>CPS: Synergy: Sensor Network-Based Lower-Limb Prosthetic Optimization and Control</t>
  </si>
  <si>
    <t>Ou Bai</t>
  </si>
  <si>
    <t>obai@fiu.edu</t>
  </si>
  <si>
    <t>$917,925.00</t>
  </si>
  <si>
    <t>05/16/2015</t>
  </si>
  <si>
    <t>11/30/2018</t>
  </si>
  <si>
    <t>1552163</t>
  </si>
  <si>
    <t>Dennice Gayme</t>
  </si>
  <si>
    <t>dennice@jhu.edu</t>
  </si>
  <si>
    <t>$284,244.00</t>
  </si>
  <si>
    <t>Johns Hopkins University</t>
  </si>
  <si>
    <t>1544771</t>
  </si>
  <si>
    <t>CPS: Synergy: Collaborative Research: Cyber-Physical Sensing, Modeling, and Control for Large-Scale Wastewater Reuse and Algal Biomass Production</t>
  </si>
  <si>
    <t>Zhihai He</t>
  </si>
  <si>
    <t>hezhi@missouri.edu</t>
  </si>
  <si>
    <t>$670,000.00</t>
  </si>
  <si>
    <t>University of Missouri-Columbia</t>
  </si>
  <si>
    <t>Satish Nair, Baolin Deng, Zhiqiang Hu, Tony Han</t>
  </si>
  <si>
    <t>1544794</t>
  </si>
  <si>
    <t>CPS: Breakthrough: A Meta-Game Theoretic Approach to Cyber-Physical Co-Design of Secure and Resilient Control Systems</t>
  </si>
  <si>
    <t>Quanyan Zhu</t>
  </si>
  <si>
    <t>quanyan.zhu@nyu.edu</t>
  </si>
  <si>
    <t>$281,543.00</t>
  </si>
  <si>
    <t>1544782</t>
  </si>
  <si>
    <t>CPS: TTP Option: Synergy: Collaborative Research: Hardening Network Infrastructures for Fast, Resilient, and Cost-Optimal Wide-Area Control of Power Systems</t>
  </si>
  <si>
    <t>Anuradha Annaswamy</t>
  </si>
  <si>
    <t>aanna@mit.edu</t>
  </si>
  <si>
    <t>$349,983.00</t>
  </si>
  <si>
    <t>1544751</t>
  </si>
  <si>
    <t>Anthony Rowe</t>
  </si>
  <si>
    <t>agr@ece.cmu.edu</t>
  </si>
  <si>
    <t>$1,050,000.00</t>
  </si>
  <si>
    <t>Ragunathan Rajkumar</t>
  </si>
  <si>
    <t>1329644</t>
  </si>
  <si>
    <t>CPS: Synergy: Adaptive Management of Large Energy Storage Systems for Vehicle Electrification</t>
  </si>
  <si>
    <t>Kang Shin</t>
  </si>
  <si>
    <t>kgshin@eecs.umich.edu</t>
  </si>
  <si>
    <t>$994,211.00</t>
  </si>
  <si>
    <t>Wei Lu</t>
  </si>
  <si>
    <t>1446117</t>
  </si>
  <si>
    <t>EAGER:  A Cloud-assisted Framework for Improving Pedestrian Safety in Urban Communities using Crowd-sourced Mobile and Wearable Device Data</t>
  </si>
  <si>
    <t>Murtuza Jadliwala</t>
  </si>
  <si>
    <t>murtuza.jadliwala@utsa.edu</t>
  </si>
  <si>
    <t>$129,561.00</t>
  </si>
  <si>
    <t>TX</t>
  </si>
  <si>
    <t>University of Texas at San Antonio</t>
  </si>
  <si>
    <t>01/19/2018</t>
  </si>
  <si>
    <t>1829066</t>
  </si>
  <si>
    <t>CPS: Breakthrough: Development of Novel Architectures for Control and Diagnosis of Safety-Critical Complex Cyber-Physical Systems</t>
  </si>
  <si>
    <t>Stephane Lafortune</t>
  </si>
  <si>
    <t>stephane@umich.edu</t>
  </si>
  <si>
    <t>$531,994.00</t>
  </si>
  <si>
    <t>Necmiye Ozay</t>
  </si>
  <si>
    <t>1446298</t>
  </si>
  <si>
    <t>CPS: TTP Option: Synergy: Collaborative Research: Hardening Network Infrastructures for Fast, Resilient and Cost-Optimal Wide-Area Control of Power Systems</t>
  </si>
  <si>
    <t>Aranya Chakrabortty</t>
  </si>
  <si>
    <t>achakra2@ncsu.edu</t>
  </si>
  <si>
    <t>$600,000.00</t>
  </si>
  <si>
    <t>North Carolina State University</t>
  </si>
  <si>
    <t>Alexandra Duel-Hallen</t>
  </si>
  <si>
    <t>1544871</t>
  </si>
  <si>
    <t>CPS: Synergy: TTP Option: Anytime Visual Scene Understanding for Heterogeneous and Distributed Cyber-Physical Systems</t>
  </si>
  <si>
    <t>Srinivasa Narasimhan</t>
  </si>
  <si>
    <t>srinivas@cs.cmu.edu</t>
  </si>
  <si>
    <t>$1,413,793.00</t>
  </si>
  <si>
    <t>James Bagnell, Christoph Mertz, Martial Hebert, James Hoe</t>
  </si>
  <si>
    <t>1446601</t>
  </si>
  <si>
    <t>CPS: Synergy: Collaborative Research: Adaptive Intelligence for Cyber-Physical Automotive Active Safety - System Design and Evaluation</t>
  </si>
  <si>
    <t>Panagiotis Tsiotras</t>
  </si>
  <si>
    <t>p.tsiotras@ae.gatech.edu</t>
  </si>
  <si>
    <t>$576,001.00</t>
  </si>
  <si>
    <t>Karen Feigh</t>
  </si>
  <si>
    <t>1544814</t>
  </si>
  <si>
    <t>Georgios Fainekos</t>
  </si>
  <si>
    <t>fainekos@asu.edu</t>
  </si>
  <si>
    <t>$294,136.00</t>
  </si>
  <si>
    <t>1446730</t>
  </si>
  <si>
    <t>CPS: TTP Option: Synergy:  Collaborative Research: Calibration of Personal Air Quality Sensors in the Field - Coping with Noise and Extending Capabilities</t>
  </si>
  <si>
    <t>Michael Hannigan</t>
  </si>
  <si>
    <t>hannigan@colorado.edu</t>
  </si>
  <si>
    <t>$290,007.00</t>
  </si>
  <si>
    <t>1446899</t>
  </si>
  <si>
    <t>CPS: Breakthrough: Improving Metropolitan-Scale Transportation Systems with Data-Driven Cyber-Control</t>
  </si>
  <si>
    <t>Tian He</t>
  </si>
  <si>
    <t>tianhe@cs.umn.edu</t>
  </si>
  <si>
    <t>$515,969.00</t>
  </si>
  <si>
    <t>07/01/2015</t>
  </si>
  <si>
    <t>1446640</t>
  </si>
  <si>
    <t>CPS: TTP Option: Synergy: A Verifiable Framework for Cyber- Physical Attacks and Countermeasures in a Resilient Electric Power Grid</t>
  </si>
  <si>
    <t>Lalitha Sankar</t>
  </si>
  <si>
    <t>lalithasankar@asu.edu</t>
  </si>
  <si>
    <t>$1,399,999.00</t>
  </si>
  <si>
    <t>Kory Hedman, Oliver Kosut</t>
  </si>
  <si>
    <t>1449080</t>
  </si>
  <si>
    <t>CPS: Breakthrough:Towards Resiliency in Cyber-physical Systems for Robot-assisted Surgery</t>
  </si>
  <si>
    <t>Ravishankar Iyer</t>
  </si>
  <si>
    <t>rkiyer@illinois.edu</t>
  </si>
  <si>
    <t>T. Kesavadas, Zbigniew Kalbarczyk</t>
  </si>
  <si>
    <t>1545069</t>
  </si>
  <si>
    <t>CPS EAGER:  Intelligent Agent Incident Command System Augmentation</t>
  </si>
  <si>
    <t>Subhashini Ganapathy</t>
  </si>
  <si>
    <t>subhashini.ganapathy@wright.edu</t>
  </si>
  <si>
    <t>$175,000.00</t>
  </si>
  <si>
    <t>Wright State University</t>
  </si>
  <si>
    <t>Michelle Cheatham, John Gallagher</t>
  </si>
  <si>
    <t>1528550</t>
  </si>
  <si>
    <t>Alefiya Hussain</t>
  </si>
  <si>
    <t>hussain@isi.edu</t>
  </si>
  <si>
    <t>1544742</t>
  </si>
  <si>
    <t>Kincho Law</t>
  </si>
  <si>
    <t>law@stanford.edu</t>
  </si>
  <si>
    <t>$279,326.00</t>
  </si>
  <si>
    <t>1446330</t>
  </si>
  <si>
    <t>Yu Ding</t>
  </si>
  <si>
    <t>yuding@tamu.edu</t>
  </si>
  <si>
    <t>Texas A&amp;M Engineering Experiment Station</t>
  </si>
  <si>
    <t>1545038</t>
  </si>
  <si>
    <t>Breakthrough: CPS-Security: Towards Provably Correct Distributed Attack-Resilient Control of Unmanned-Vehicle-Operator Networks</t>
  </si>
  <si>
    <t>Minghui Zhu</t>
  </si>
  <si>
    <t>muz16@psu.edu</t>
  </si>
  <si>
    <t>Pennsylvania State Univ University Park</t>
  </si>
  <si>
    <t>07/15/2015</t>
  </si>
  <si>
    <t>Peng Liu</t>
  </si>
  <si>
    <t>1505664</t>
  </si>
  <si>
    <t>Walid Saad</t>
  </si>
  <si>
    <t>walids@vt.edu</t>
  </si>
  <si>
    <t>$249,999.00</t>
  </si>
  <si>
    <t>1446621</t>
  </si>
  <si>
    <t>CAREER: Sensing as a Service - Architectures for Closed-Loop Sensor Network Virtualization</t>
  </si>
  <si>
    <t>Michael Zink</t>
  </si>
  <si>
    <t>zink@ecs.umass.edu</t>
  </si>
  <si>
    <t>$408,745.00</t>
  </si>
  <si>
    <t>University of Massachusetts Amherst</t>
  </si>
  <si>
    <t>1350752</t>
  </si>
  <si>
    <t>CPS: Synergy: Distributed Sensing, Learning and Control in Dynamic Environments</t>
  </si>
  <si>
    <t>Bir Bhanu</t>
  </si>
  <si>
    <t>bhanu@cris.ucr.edu</t>
  </si>
  <si>
    <t>University of California-Riverside</t>
  </si>
  <si>
    <t>10/01/2013</t>
  </si>
  <si>
    <t>Chinya Ravishankar, Mark Campbell, Amit Roy Chowdhury</t>
  </si>
  <si>
    <t>1330110</t>
  </si>
  <si>
    <t>EAGER:  SCALE 2 (Safe Community Awareness and Alerting) - Extending a SmartAmerica Challenge Project</t>
  </si>
  <si>
    <t>$299,861.00</t>
  </si>
  <si>
    <t>10/01/2014</t>
  </si>
  <si>
    <t>1450768</t>
  </si>
  <si>
    <t>Jiong Tang</t>
  </si>
  <si>
    <t>jtang@engr.uconn.edu</t>
  </si>
  <si>
    <t>$259,999.00</t>
  </si>
  <si>
    <t>Chengyu Cao</t>
  </si>
  <si>
    <t>1544707</t>
  </si>
  <si>
    <t>CPS: Breakthrough: Understanding Sub-Second Instabilities in a Global Cyber-Physical System</t>
  </si>
  <si>
    <t>Neil Johnson</t>
  </si>
  <si>
    <t>njohnson@physics.miami.edu</t>
  </si>
  <si>
    <t>$472,173.00</t>
  </si>
  <si>
    <t>University of Miami</t>
  </si>
  <si>
    <t>1522693</t>
  </si>
  <si>
    <t>Christopher White</t>
  </si>
  <si>
    <t>jules@dre.vanderbilt.edu</t>
  </si>
  <si>
    <t>$262,862.00</t>
  </si>
  <si>
    <t>1446304</t>
  </si>
  <si>
    <t>Career: Towards Secured and Efficient Energy-based Critical Infrastructure</t>
  </si>
  <si>
    <t>Wei Yu</t>
  </si>
  <si>
    <t>wyu@towson.edu</t>
  </si>
  <si>
    <t>$436,453.00</t>
  </si>
  <si>
    <t>Towson University</t>
  </si>
  <si>
    <t>09/01/2014</t>
  </si>
  <si>
    <t>1350145</t>
  </si>
  <si>
    <t>Sukumar Brahma</t>
  </si>
  <si>
    <t>sbrahma@nmsu.edu</t>
  </si>
  <si>
    <t>$182,294.00</t>
  </si>
  <si>
    <t>NM</t>
  </si>
  <si>
    <t>New Mexico State University</t>
  </si>
  <si>
    <t>1544645</t>
  </si>
  <si>
    <t>CAREER: Robustness Guided Testing and Verification for Cyber-Physical Systems</t>
  </si>
  <si>
    <t>$447,379.00</t>
  </si>
  <si>
    <t>08/15/2014</t>
  </si>
  <si>
    <t>1350420</t>
  </si>
  <si>
    <t>CPS: Synergy: Smart Flexible Camera Sheet: Ultra-Thin Semantic-Guided Cooperative Micro-Camera Array</t>
  </si>
  <si>
    <t>Hongrui Jiang</t>
  </si>
  <si>
    <t>hongrui@engr.wisc.edu</t>
  </si>
  <si>
    <t>WI</t>
  </si>
  <si>
    <t>University of Wisconsin-Madison</t>
  </si>
  <si>
    <t>09/30/2019</t>
  </si>
  <si>
    <t>Li Zhang, Yu Hen Hu</t>
  </si>
  <si>
    <t>1329481</t>
  </si>
  <si>
    <t>CAREER: Multi-Resolution Model and Context Aware Information Networking for Cooperative Vehicle Efficiency and Safety Systems</t>
  </si>
  <si>
    <t>Yaser Fallah</t>
  </si>
  <si>
    <t>yaser.fallah@ucf.edu</t>
  </si>
  <si>
    <t>$274,597.00</t>
  </si>
  <si>
    <t>University of Central Florida</t>
  </si>
  <si>
    <t>08/08/2016</t>
  </si>
  <si>
    <t>04/30/2020</t>
  </si>
  <si>
    <t>1664968</t>
  </si>
  <si>
    <t>CPS: Small: RUI: Incentive Mechanisms for Mobile Crowdsourcing, Reaching Spatial and  Temporal Coverage Under Budget Constraints</t>
  </si>
  <si>
    <t>Luis Jaimes</t>
  </si>
  <si>
    <t>ljaimes@floridapoly.edu</t>
  </si>
  <si>
    <t>$166,069.00</t>
  </si>
  <si>
    <t>Florida Polytechnic University</t>
  </si>
  <si>
    <t>03/01/2018</t>
  </si>
  <si>
    <t>02/29/2020</t>
  </si>
  <si>
    <t>Mustafa Akbas</t>
  </si>
  <si>
    <t>1739409</t>
  </si>
  <si>
    <t>CPS:Synergy: Safety-Aware Cyber-Molecular Systems</t>
  </si>
  <si>
    <t>Robyn Lutz</t>
  </si>
  <si>
    <t>rlutz@cs.iastate.edu</t>
  </si>
  <si>
    <t>$839,930.00</t>
  </si>
  <si>
    <t>Eric Henderson, James Lathrop, Jack Lutz</t>
  </si>
  <si>
    <t>1545028</t>
  </si>
  <si>
    <t>CPS/Synergy/Collaborative Research: Safe and Efficient Cyber-Physical Operation System for Construction Equipment</t>
  </si>
  <si>
    <t>Chinemelu Anumba</t>
  </si>
  <si>
    <t>anumba@ufl.edu</t>
  </si>
  <si>
    <t>$290,325.00</t>
  </si>
  <si>
    <t>09/01/2016</t>
  </si>
  <si>
    <t>12/31/2019</t>
  </si>
  <si>
    <t>1729209</t>
  </si>
  <si>
    <t>CPS: Breakthrough: Toward Personal Microclimate: Sustainable Heating Through Smart Clothing</t>
  </si>
  <si>
    <t>Lucy Dunne</t>
  </si>
  <si>
    <t>ldunne@umn.edu</t>
  </si>
  <si>
    <t>$446,925.00</t>
  </si>
  <si>
    <t>1646543</t>
  </si>
  <si>
    <t>MRA: Network-Based Training and Access to HPC using NERO--  the Network for Engineering and Research in Oregon</t>
  </si>
  <si>
    <t>Cherri Pancake</t>
  </si>
  <si>
    <t>pancake@eecs.orst.edu</t>
  </si>
  <si>
    <t>$1,446,801.00</t>
  </si>
  <si>
    <t>12/01/1995</t>
  </si>
  <si>
    <t>05/31/2000</t>
  </si>
  <si>
    <t>Michael Driscoll, E. Tad Reynales, Margaret Burnett, Steve Otto, Janice Cuny, Rubin Landau, Allen Malony, W. Robert Daasch</t>
  </si>
  <si>
    <t>9523629</t>
  </si>
  <si>
    <t>CPS: Synergy: Collaborative Research:Cyber-physical digital microfluidics based on active matrix electrowetting technology: software-programmable high-density pixel arrays</t>
  </si>
  <si>
    <t>Philip Brisk</t>
  </si>
  <si>
    <t>philip@cs.ucr.edu</t>
  </si>
  <si>
    <t>$368,767.00</t>
  </si>
  <si>
    <t>1545097</t>
  </si>
  <si>
    <t>CPS: Breakthrough: Solar-powered, Long-endurance UAV for Real-time Onboard Data Processing</t>
  </si>
  <si>
    <t>Marco Caccamo</t>
  </si>
  <si>
    <t>mcaccamo@cs.uiuc.edu</t>
  </si>
  <si>
    <t>$425,000.00</t>
  </si>
  <si>
    <t>1646383</t>
  </si>
  <si>
    <t>CPS: Synergy: Collaborative Research: Mapping and Querying Underground Infrastructure Systems</t>
  </si>
  <si>
    <t>Roberto Tamassia</t>
  </si>
  <si>
    <t>rt@cs.brown.edu</t>
  </si>
  <si>
    <t>$205,000.00</t>
  </si>
  <si>
    <t>RI</t>
  </si>
  <si>
    <t>Brown University</t>
  </si>
  <si>
    <t>1645661</t>
  </si>
  <si>
    <t>CPS: Frontier: Collaborative Research: Compositional, Approximate, and Quantitative Reasoning for Medical Cyber-Physical Systems</t>
  </si>
  <si>
    <t>Flavio Fenton</t>
  </si>
  <si>
    <t>flavio.fenton@physics.gatech.edu</t>
  </si>
  <si>
    <t>$663,781.00</t>
  </si>
  <si>
    <t>1446675</t>
  </si>
  <si>
    <t>CPS: Medium: Enabling Multimodal Sensing, Real-time Onboard Detection and Adaptive Control for Fully Autonomous Unmanned Aerial Systems</t>
  </si>
  <si>
    <t>Qinru Qiu</t>
  </si>
  <si>
    <t>qiqiu@syr.edu</t>
  </si>
  <si>
    <t>$400,000.00</t>
  </si>
  <si>
    <t>Syracuse University</t>
  </si>
  <si>
    <t>10/01/2017</t>
  </si>
  <si>
    <t>Amit Sanyal, Senem Velipasalar, Jian Tang, Yanzhi Wang</t>
  </si>
  <si>
    <t>1739748</t>
  </si>
  <si>
    <t>CPS: Synergy: Collaborative Research: Foundations of Secure Cyber-Physical Systems of Systems</t>
  </si>
  <si>
    <t>Stephen Checkoway</t>
  </si>
  <si>
    <t>sfc@uic.edu</t>
  </si>
  <si>
    <t>University of Illinois at Chicago</t>
  </si>
  <si>
    <t>10/01/2016</t>
  </si>
  <si>
    <t>1646063</t>
  </si>
  <si>
    <t>CPS: Synergy: Collaborative Research: Holistic Control and Management of Industrial Wireless Processes</t>
  </si>
  <si>
    <t>Humberto Gonzalez</t>
  </si>
  <si>
    <t>hgonzale@wustl.edu</t>
  </si>
  <si>
    <t>Washington University</t>
  </si>
  <si>
    <t>Chenyang Lu</t>
  </si>
  <si>
    <t>1646579</t>
  </si>
  <si>
    <t>CPS: Breakthrough: Collaborative Research: . Transactive control of smart railway grid.</t>
  </si>
  <si>
    <t>1644877</t>
  </si>
  <si>
    <t>CPS: Synergy: Collaborative Research: Fault Tolerant Brain Implantable Cyber-Physical System</t>
  </si>
  <si>
    <t>Bharat Joshi</t>
  </si>
  <si>
    <t>bsjoshi@uncc.edu</t>
  </si>
  <si>
    <t>$312,165.00</t>
  </si>
  <si>
    <t>10/01/2015</t>
  </si>
  <si>
    <t>Michael Fiddy, Ryan Adams</t>
  </si>
  <si>
    <t>1544633</t>
  </si>
  <si>
    <t>CAREER: Autonomous Underwater Power Distribution System for Continuous Operation</t>
  </si>
  <si>
    <t>Nina Mahmoudian</t>
  </si>
  <si>
    <t>ninam@mtu.edu</t>
  </si>
  <si>
    <t>$409,701.00</t>
  </si>
  <si>
    <t>Michigan Technological University</t>
  </si>
  <si>
    <t>05/15/2015</t>
  </si>
  <si>
    <t>1453886</t>
  </si>
  <si>
    <t>CPS: Synergy: A Layered Framework of Sensors, Models, Land-Use Information and Citizens for Understanding Air Quality in Urban Environments</t>
  </si>
  <si>
    <t>Miriah Meyer</t>
  </si>
  <si>
    <t>miriah@cs.utah.edu</t>
  </si>
  <si>
    <t>$806,998.00</t>
  </si>
  <si>
    <t>UT</t>
  </si>
  <si>
    <t>University of Utah</t>
  </si>
  <si>
    <t>Ross Whitaker, Kerry Kelly, Pierre-Emmanuel Gaillardon</t>
  </si>
  <si>
    <t>1646408</t>
  </si>
  <si>
    <t>CPS: TTP Option: Synergy: Collaborative Research: Dynamic Methods of Traffic Control that Impact Quality of Life in Smart Cities</t>
  </si>
  <si>
    <t>Nikolaos Papanikolopoulos</t>
  </si>
  <si>
    <t>npapas@cs.umn.edu</t>
  </si>
  <si>
    <t>$1,248,000.00</t>
  </si>
  <si>
    <t>Mihailo Jovanovic, Stephen Guy, John Hourdos, Brian Scott</t>
  </si>
  <si>
    <t>1544887</t>
  </si>
  <si>
    <t>CPS: Synergy: An Integrated Simulation and Process Control Platform for Distributed Manufacturing Process Chains</t>
  </si>
  <si>
    <t>Kornel Ehmann</t>
  </si>
  <si>
    <t>k-ehmann@northwestern.edu</t>
  </si>
  <si>
    <t>$729,301.00</t>
  </si>
  <si>
    <t>12/01/2016</t>
  </si>
  <si>
    <t>11/30/2019</t>
  </si>
  <si>
    <t>Jian Cao, Wing Liu, Gregory Wagner</t>
  </si>
  <si>
    <t>1646592</t>
  </si>
  <si>
    <t>EAGER: Collaborative Research: Connecting Communities Through Data, Visualizations, and Decisions</t>
  </si>
  <si>
    <t>Judith Cushing</t>
  </si>
  <si>
    <t>judyc@evergreen.edu</t>
  </si>
  <si>
    <t>$137,240.00</t>
  </si>
  <si>
    <t>Evergreen State College</t>
  </si>
  <si>
    <t>1637320</t>
  </si>
  <si>
    <t>CPS:Synergy:Collaborative Research: Real-time Data Analytics for Energy Cyber-Physical Systems</t>
  </si>
  <si>
    <t>Maggie Cheng</t>
  </si>
  <si>
    <t>maggie.cheng@iit.edu</t>
  </si>
  <si>
    <t>$399,596.00</t>
  </si>
  <si>
    <t>New Jersey Institute of Technology</t>
  </si>
  <si>
    <t>08/24/2016</t>
  </si>
  <si>
    <t>1660025</t>
  </si>
  <si>
    <t>CPS: Breakthrough: Programming and Execution Environment for Geo-Distributed Latency-Sensitive Applications</t>
  </si>
  <si>
    <t>Umakishore Ramachandran</t>
  </si>
  <si>
    <t>rama@cc.gatech.edu</t>
  </si>
  <si>
    <t>$472,754.00</t>
  </si>
  <si>
    <t>1446801</t>
  </si>
  <si>
    <t>CPS: Breakthrough: Selective Listening - Control for Connected Autonomous Vehicles in Data-Rich Environments</t>
  </si>
  <si>
    <t>Raghvendra Cowlagi</t>
  </si>
  <si>
    <t>rvcowlagi@wpi.edu</t>
  </si>
  <si>
    <t>$425,135.00</t>
  </si>
  <si>
    <t>Worcester Polytechnic Institute</t>
  </si>
  <si>
    <t>04/01/2017</t>
  </si>
  <si>
    <t>03/31/2020</t>
  </si>
  <si>
    <t>Alexander Wyglinski</t>
  </si>
  <si>
    <t>1646367</t>
  </si>
  <si>
    <t>Denise Lach</t>
  </si>
  <si>
    <t>denise.lach@oregonstate.edu</t>
  </si>
  <si>
    <t>$102,603.00</t>
  </si>
  <si>
    <t>1637334</t>
  </si>
  <si>
    <t>W. Rance Cleaveland</t>
  </si>
  <si>
    <t>rance@cs.umd.edu</t>
  </si>
  <si>
    <t>$470,000.00</t>
  </si>
  <si>
    <t>1446365</t>
  </si>
  <si>
    <t>CPS: Synergy: Securing the Timing of Cyber-Physical Systems</t>
  </si>
  <si>
    <t>Qi Zhu</t>
  </si>
  <si>
    <t>qzhu@northwestern.edu</t>
  </si>
  <si>
    <t>$750,000.00</t>
  </si>
  <si>
    <t>Matthew Barth, Fabio Pasqualetti, Nael Abu-Ghazaleh, Zhiyun Qian</t>
  </si>
  <si>
    <t>1646641</t>
  </si>
  <si>
    <t>CPS: Breakthrough: Collaborative Research: Track and Fallback: Intrusion Detection to Counteract Carjack Hacks with Fail-Operational Feedback</t>
  </si>
  <si>
    <t>Joseph Zambreno</t>
  </si>
  <si>
    <t>zambreno@iastate.edu</t>
  </si>
  <si>
    <t>$206,449.00</t>
  </si>
  <si>
    <t>1645987</t>
  </si>
  <si>
    <t>CAREER: Co-Design of Networking and Decentralized Control to Enable Aerial Networks in an Uncertain Airspace</t>
  </si>
  <si>
    <t>Yan Wan</t>
  </si>
  <si>
    <t>yan.wan@uta.edu</t>
  </si>
  <si>
    <t>$322,924.00</t>
  </si>
  <si>
    <t>University of Texas at Arlington</t>
  </si>
  <si>
    <t>05/31/2020</t>
  </si>
  <si>
    <t>1714519</t>
  </si>
  <si>
    <t>CPS: Synergy: Coordinated Action Among Independent Mobile Cyber-Physical Systems</t>
  </si>
  <si>
    <t>Ross Knepper</t>
  </si>
  <si>
    <t>rak@cs.cornell.edu</t>
  </si>
  <si>
    <t>$799,995.00</t>
  </si>
  <si>
    <t>Cornell University</t>
  </si>
  <si>
    <t>J. Gregory Morrisett</t>
  </si>
  <si>
    <t>1646417</t>
  </si>
  <si>
    <t>CPS: Synergy: Collaborative Research: Enabling Smart Underground Mining with an Integrated Context-Aware Wireless Cyber-Physical Framework</t>
  </si>
  <si>
    <t>Qi Han</t>
  </si>
  <si>
    <t>qhan@mines.edu</t>
  </si>
  <si>
    <t>$337,500.00</t>
  </si>
  <si>
    <t>Colorado School of Mines</t>
  </si>
  <si>
    <t>1646576</t>
  </si>
  <si>
    <t>Rahul Mangharam</t>
  </si>
  <si>
    <t>rahulm@seas.upenn.edu</t>
  </si>
  <si>
    <t>$940,000.00</t>
  </si>
  <si>
    <t>Sanjay Dixit</t>
  </si>
  <si>
    <t>1446664</t>
  </si>
  <si>
    <t>CPS: TTP Option: Synergy: Collaborative Research: Threat-Assessment Tools for Management-Coupled Cyber- and Physical- Infrastructure</t>
  </si>
  <si>
    <t>$118,776.00</t>
  </si>
  <si>
    <t>1714826</t>
  </si>
  <si>
    <t>CPS: Synergy: Collaborative Research: Towards Dependable Self-Powered Things for the IoT</t>
  </si>
  <si>
    <t>John Lach</t>
  </si>
  <si>
    <t>jlach@virginia.edu</t>
  </si>
  <si>
    <t>$532,989.00</t>
  </si>
  <si>
    <t>University of Virginia Main Campus</t>
  </si>
  <si>
    <t>09/15/2016</t>
  </si>
  <si>
    <t>Benton Calhoun</t>
  </si>
  <si>
    <t>1646454</t>
  </si>
  <si>
    <t>CPS: Breakthrough: Mobile Automated Rovers Fly-By (MARS-FLY) for Bridge Network Resiliency</t>
  </si>
  <si>
    <t>Nasim Uddin</t>
  </si>
  <si>
    <t>nuddin@uab.edu</t>
  </si>
  <si>
    <t>$498,771.00</t>
  </si>
  <si>
    <t>AL</t>
  </si>
  <si>
    <t>University of Alabama at Birmingham</t>
  </si>
  <si>
    <t>Mohammad Haider</t>
  </si>
  <si>
    <t>1645863</t>
  </si>
  <si>
    <t>CPS: Synergy: Collaborative Research: Cyber-Physical Sensing, Modeling, and Control with Augmented Reality for Smart Manufacturing Workforce Training and Operations Management</t>
  </si>
  <si>
    <t>Zhaozheng Yin</t>
  </si>
  <si>
    <t>yinz@mst.edu</t>
  </si>
  <si>
    <t>$521,287.00</t>
  </si>
  <si>
    <t>02/01/2017</t>
  </si>
  <si>
    <t>Ruwen Qin, Ming Leu</t>
  </si>
  <si>
    <t>1646162</t>
  </si>
  <si>
    <t>CPS: Synergy: Collaborative Research: DEUS: Distributed, Efficient, Ubiquitous and Secure Data Delivery Using Autonomous Underwater Vehicles</t>
  </si>
  <si>
    <t>Miao Pan</t>
  </si>
  <si>
    <t>mpan2@uh.edu</t>
  </si>
  <si>
    <t>$624,000.00</t>
  </si>
  <si>
    <t>University of Houston</t>
  </si>
  <si>
    <t>Zhu Han, Aaron Becker, Jiefu Chen</t>
  </si>
  <si>
    <t>1646607</t>
  </si>
  <si>
    <t>CPS: TTP Option: Synergy: Collaborative Research: Nested Control of Assistive Robots through Human Intent Inference</t>
  </si>
  <si>
    <t>Taskin Padir</t>
  </si>
  <si>
    <t>t.padir@northeastern.edu</t>
  </si>
  <si>
    <t>Cagdas Onal</t>
  </si>
  <si>
    <t>1544636</t>
  </si>
  <si>
    <t>Elizabeth Cherry</t>
  </si>
  <si>
    <t>excsma@rit.edu</t>
  </si>
  <si>
    <t>$615,969.00</t>
  </si>
  <si>
    <t>Rochester Institute of Tech</t>
  </si>
  <si>
    <t>1446312</t>
  </si>
  <si>
    <t>CPS: Breakthrough: Collaborative Research: Securing Smart Grid by Understanding Communications Infrastructure Dependencies</t>
  </si>
  <si>
    <t>$310,476.00</t>
  </si>
  <si>
    <t>Mariesa Crow, Simone Silvestri</t>
  </si>
  <si>
    <t>1545037</t>
  </si>
  <si>
    <t>2016 CPS PI Meeting</t>
  </si>
  <si>
    <t>Janos Sztipanovits</t>
  </si>
  <si>
    <t>Janos.Sztipanovits@Vanderbilt.edu</t>
  </si>
  <si>
    <t>$384,430.00</t>
  </si>
  <si>
    <t>1641269</t>
  </si>
  <si>
    <t>CPS/Synergy/Collaborative Research: Smart Calibration Through Deep Learning for High-Confidence and Interoperable Cyber-Physical Additive Manufacturing Systems</t>
  </si>
  <si>
    <t>Qiang Huang</t>
  </si>
  <si>
    <t>qiang.huang@usc.edu</t>
  </si>
  <si>
    <t>$350,000.00</t>
  </si>
  <si>
    <t>1544917</t>
  </si>
  <si>
    <t>CPS: Synergy: Learning to Walk - Optimal Gait Synthesis and Online Learning for Terrain-Aware Legged Locomotion</t>
  </si>
  <si>
    <t>Patricio Vela</t>
  </si>
  <si>
    <t>pvela@ece.gatech.edu</t>
  </si>
  <si>
    <t>$799,982.00</t>
  </si>
  <si>
    <t>Aaron Ames, Erik Verriest, Daniel Goldman</t>
  </si>
  <si>
    <t>1544857</t>
  </si>
  <si>
    <t>CRII: CPS: Cognitive Trust in Human-Autonomous Vehicle Interactions</t>
  </si>
  <si>
    <t>Lu Feng</t>
  </si>
  <si>
    <t>lf9u@virginia.edu</t>
  </si>
  <si>
    <t>1755784</t>
  </si>
  <si>
    <t>Mikael Lindvall</t>
  </si>
  <si>
    <t>mlindvall@fc-md.umd.edu</t>
  </si>
  <si>
    <t>$219,967.00</t>
  </si>
  <si>
    <t>Fraunhofer Center for Experimental Software Engineering</t>
  </si>
  <si>
    <t>1446583</t>
  </si>
  <si>
    <t>CPS: Synergy: Collaborative Research: The Sharing Economy for Electricity Services in Connected Communities</t>
  </si>
  <si>
    <t>Kameshwar Poolla</t>
  </si>
  <si>
    <t>poolla@me.berkeley.edu</t>
  </si>
  <si>
    <t>$900,000.00</t>
  </si>
  <si>
    <t>Duncan Callaway, Michael Jordan, Pravin Varaiya</t>
  </si>
  <si>
    <t>1646612</t>
  </si>
  <si>
    <t>CPS: Synergy: Information Flow Analysis for Cyber-Physical System Security</t>
  </si>
  <si>
    <t>Bruno Sinopoli</t>
  </si>
  <si>
    <t>brunos@ece.cmu.edu</t>
  </si>
  <si>
    <t>Anupam Datta, Soummya Kar</t>
  </si>
  <si>
    <t>1646526</t>
  </si>
  <si>
    <t>CPS: Breakthrough: A Dynamic Optimization Framework for Connected Automated Vehicles in Urban Environments</t>
  </si>
  <si>
    <t>Christos Cassandras</t>
  </si>
  <si>
    <t>cgc@bu.edu</t>
  </si>
  <si>
    <t>Ioannis Paschalidis</t>
  </si>
  <si>
    <t>1645681</t>
  </si>
  <si>
    <t>CPS: Synergy: Image-Based Indoor Navigation for Visually Impaired Users</t>
  </si>
  <si>
    <t>Marco Duarte</t>
  </si>
  <si>
    <t>mduarte@ecs.umass.edu</t>
  </si>
  <si>
    <t>$749,993.00</t>
  </si>
  <si>
    <t>Aura Ganz</t>
  </si>
  <si>
    <t>1645737</t>
  </si>
  <si>
    <t>CPS: Synergy: Collaborative Research: Semi-Automated Emergency Response System</t>
  </si>
  <si>
    <t>Pamela Murray-Tuite</t>
  </si>
  <si>
    <t>murraytu@vt.edu</t>
  </si>
  <si>
    <t>$345,043.00</t>
  </si>
  <si>
    <t>SC</t>
  </si>
  <si>
    <t>Clemson University</t>
  </si>
  <si>
    <t>1812524</t>
  </si>
  <si>
    <t>CPS: Breakthrough: Collaborative Research: A Framework for Extensibility-Driven Design of Cyber-Physical Systems</t>
  </si>
  <si>
    <t>Wenchao Li</t>
  </si>
  <si>
    <t>liwenchaoapollo@gmail.com</t>
  </si>
  <si>
    <t>$225,000.00</t>
  </si>
  <si>
    <t>1646497</t>
  </si>
  <si>
    <t>CPS: Synergy: Cyber Physical Regional Freight Transportation System Start</t>
  </si>
  <si>
    <t>Petros Ioannou</t>
  </si>
  <si>
    <t>ioannou@usc.edu</t>
  </si>
  <si>
    <t>Maged Dessouky, Genevieve Giuliano</t>
  </si>
  <si>
    <t>1545130</t>
  </si>
  <si>
    <t>CPS: Synergy: Collaborative Research: Cyber-physical digital microfluidics based on active matrix electrowetting technology: software-programmable high-density pixel arrays</t>
  </si>
  <si>
    <t>Philip Rack</t>
  </si>
  <si>
    <t>prack@utk.edu</t>
  </si>
  <si>
    <t>$299,999.00</t>
  </si>
  <si>
    <t>University of Tennessee Knoxville</t>
  </si>
  <si>
    <t>1544686</t>
  </si>
  <si>
    <t>CPS: Synergy: Collaborative Research: MRI Powered &amp; Guided Tetherless Effectors for Localized Therapeutic Interventions</t>
  </si>
  <si>
    <t>Aaron Becker</t>
  </si>
  <si>
    <t>atbecker@uh.edu</t>
  </si>
  <si>
    <t>$623,937.00</t>
  </si>
  <si>
    <t>Nikolaos Tsekos</t>
  </si>
  <si>
    <t>1646566</t>
  </si>
  <si>
    <t>CPS: TTP Option: Synergy: Safe and Secure Open-Access Multi-Robot Systems</t>
  </si>
  <si>
    <t>Magnus Egerstedt</t>
  </si>
  <si>
    <t>magnus@ece.gatech.edu</t>
  </si>
  <si>
    <t>$999,999.00</t>
  </si>
  <si>
    <t>Aaron Ames, Raheem Beyah, Eric Feron</t>
  </si>
  <si>
    <t>1544332</t>
  </si>
  <si>
    <t>CPS: Synergy: Verified Control of Cooperative Autonomous Vehicles</t>
  </si>
  <si>
    <t>Christoffer Heckman</t>
  </si>
  <si>
    <t>christoffer.heckman@colorado.edu</t>
  </si>
  <si>
    <t>$776,725.00</t>
  </si>
  <si>
    <t>Lijun Chen, Sriram Sankaranarayanan, Dirk Grunwald, John Hauser</t>
  </si>
  <si>
    <t>1646556</t>
  </si>
  <si>
    <t>Panganamala Kumar</t>
  </si>
  <si>
    <t>prk@tamu.edu</t>
  </si>
  <si>
    <t>$250,000.00</t>
  </si>
  <si>
    <t>1646449</t>
  </si>
  <si>
    <t>CPS: Synergy: Collaborative Research: Support for Security and Safety of Programmable IoT Systems</t>
  </si>
  <si>
    <t>Atul Prakash</t>
  </si>
  <si>
    <t>aprakash@umich.edu</t>
  </si>
  <si>
    <t>$447,912.00</t>
  </si>
  <si>
    <t>1646392</t>
  </si>
  <si>
    <t>CPS: Synergy: Distributed coordination of smart devices to mitigate intermittency of renewable generation for a smarter and sustainable power grid</t>
  </si>
  <si>
    <t>Prabir Barooah</t>
  </si>
  <si>
    <t>pbarooah@ufl.edu</t>
  </si>
  <si>
    <t>$758,001.00</t>
  </si>
  <si>
    <t>Sean Meyn, Arturo Bretas</t>
  </si>
  <si>
    <t>1646229</t>
  </si>
  <si>
    <t>Paolo Bonato</t>
  </si>
  <si>
    <t>pbonato@partners.org</t>
  </si>
  <si>
    <t>$296,998.00</t>
  </si>
  <si>
    <t>Spaulding Rehabilitation Hospital</t>
  </si>
  <si>
    <t>1544815</t>
  </si>
  <si>
    <t>Edmund Clarke</t>
  </si>
  <si>
    <t>emc@cs.cmu.edu</t>
  </si>
  <si>
    <t>$196,132.00</t>
  </si>
  <si>
    <t>Sicun Gao</t>
  </si>
  <si>
    <t>1446725</t>
  </si>
  <si>
    <t>CPS: Synergy: Connected Testbeds for Connected Vehicles</t>
  </si>
  <si>
    <t>Tulga Ersal</t>
  </si>
  <si>
    <t>tersal@umich.edu</t>
  </si>
  <si>
    <t>$800,001.00</t>
  </si>
  <si>
    <t>Anna Stefanopoulou, Mingyan Liu</t>
  </si>
  <si>
    <t>1646019</t>
  </si>
  <si>
    <t>Dipan Shah</t>
  </si>
  <si>
    <t>djshah@houstonmethodist.org</t>
  </si>
  <si>
    <t>$237,812.00</t>
  </si>
  <si>
    <t>The Methodist Hospital Research Institute</t>
  </si>
  <si>
    <t>1646586</t>
  </si>
  <si>
    <t>Deniz Erdogmus</t>
  </si>
  <si>
    <t>erdogmus@ece.neu.edu</t>
  </si>
  <si>
    <t>$602,999.00</t>
  </si>
  <si>
    <t>Taskin Padir, Gunar Schirner</t>
  </si>
  <si>
    <t>1544895</t>
  </si>
  <si>
    <t>CPS: Breakthrough: Charge-Recycling based Computing Paradigm for Wirelessly Powered Internet-of-Things</t>
  </si>
  <si>
    <t>Emre Salman</t>
  </si>
  <si>
    <t>emre.salman@stonybrook.edu</t>
  </si>
  <si>
    <t>SUNY at Stony Brook</t>
  </si>
  <si>
    <t>Milutin Stanacevic</t>
  </si>
  <si>
    <t>1646318</t>
  </si>
  <si>
    <t>Gedare Bloom</t>
  </si>
  <si>
    <t>gedare.bloom@howard.edu</t>
  </si>
  <si>
    <t>$250,551.00</t>
  </si>
  <si>
    <t>DC</t>
  </si>
  <si>
    <t>Howard University</t>
  </si>
  <si>
    <t>1646317</t>
  </si>
  <si>
    <t>CPS: Synergy: Architecture for Future Distribution Systems Including Active Consumers with Rooftop Solar Generation</t>
  </si>
  <si>
    <t>$700,000.00</t>
  </si>
  <si>
    <t>Xinming Ou, Sanjoy Das, Scott DeLoach, Bala Natarajan</t>
  </si>
  <si>
    <t>1544705</t>
  </si>
  <si>
    <t>CAREER: Trustworthy and Adaptive Intrusion Tolerance Capabilities in Cyber-Physical Critical Infrastructures</t>
  </si>
  <si>
    <t>$403,146.00</t>
  </si>
  <si>
    <t>1453046</t>
  </si>
  <si>
    <t>CPS: Synergy: Collaborative Research: Designing semi-autonomous networks of miniature robots for inspection of bridges and other large infrastructures</t>
  </si>
  <si>
    <t>Nuno Miguel Martins</t>
  </si>
  <si>
    <t>nmartins@isr.umd.edu</t>
  </si>
  <si>
    <t>$855,500.00</t>
  </si>
  <si>
    <t>11/01/2014</t>
  </si>
  <si>
    <t>10/31/2019</t>
  </si>
  <si>
    <t>Richard La, Sarah Bergbreiter</t>
  </si>
  <si>
    <t>1446785</t>
  </si>
  <si>
    <t>CPS: TTP Option: Synergy: Collaborative Research: The Science of Activity-Predictive Cyber-Physical Systems (APCPS)</t>
  </si>
  <si>
    <t>Diane Cook</t>
  </si>
  <si>
    <t>cook@eecs.wsu.edu</t>
  </si>
  <si>
    <t>$1,100,000.00</t>
  </si>
  <si>
    <t>Washington State University</t>
  </si>
  <si>
    <t>Maureen Schmitter-Edgecombe, Janardhan Rao Doppa, Anurag Srivastava</t>
  </si>
  <si>
    <t>1543656</t>
  </si>
  <si>
    <t>Scott Smolka</t>
  </si>
  <si>
    <t>sas@cs.stonybrook.edu</t>
  </si>
  <si>
    <t>$1,147,304.00</t>
  </si>
  <si>
    <t>Radu Grosu, James Glimm</t>
  </si>
  <si>
    <t>1446832</t>
  </si>
  <si>
    <t>CPS: Synergy: Collaborative Research: Harnessing the Automotive Infoverse</t>
  </si>
  <si>
    <t>Ramesh Govindan</t>
  </si>
  <si>
    <t>ramesh@usc.edu</t>
  </si>
  <si>
    <t>$469,875.00</t>
  </si>
  <si>
    <t>Fan Bai</t>
  </si>
  <si>
    <t>1330118</t>
  </si>
  <si>
    <t>CPS: Breakthrough: A science of CPS robustness</t>
  </si>
  <si>
    <t>Paulo Tabuada</t>
  </si>
  <si>
    <t>tabuada@ee.ucla.edu</t>
  </si>
  <si>
    <t>1645824</t>
  </si>
  <si>
    <t>Darko Marinov</t>
  </si>
  <si>
    <t>marinov@illinois.edu</t>
  </si>
  <si>
    <t>$352,088.00</t>
  </si>
  <si>
    <t>1646305</t>
  </si>
  <si>
    <t>Goce Trajcevski</t>
  </si>
  <si>
    <t>gocet25@iastate.edu</t>
  </si>
  <si>
    <t>$158,458.00</t>
  </si>
  <si>
    <t>1823279</t>
  </si>
  <si>
    <t>CPS: TTP Option: Synergy: Collaborative Research: Threat Assessment Tools for Management-Coupled Cyber- and Physical- Infrastructures</t>
  </si>
  <si>
    <t>$194,799.00</t>
  </si>
  <si>
    <t>1545050</t>
  </si>
  <si>
    <t>Arman Sabbaghi</t>
  </si>
  <si>
    <t>sabbaghi@purdue.edu</t>
  </si>
  <si>
    <t>$299,952.00</t>
  </si>
  <si>
    <t>1544841</t>
  </si>
  <si>
    <t>CPS: Breakthrough: Multi-Sensory Event Detection for Cross-Platform Coordination and Verification</t>
  </si>
  <si>
    <t>Patrick Tague</t>
  </si>
  <si>
    <t>tague@cmu.edu</t>
  </si>
  <si>
    <t>$450,001.00</t>
  </si>
  <si>
    <t>1645759</t>
  </si>
  <si>
    <t>CPS: Breakthrough: Secure Interactions with Internet of Things</t>
  </si>
  <si>
    <t>$279,918.00</t>
  </si>
  <si>
    <t>09/30/2020</t>
  </si>
  <si>
    <t>1646130</t>
  </si>
  <si>
    <t>Sudeep Pasricha</t>
  </si>
  <si>
    <t>sudeep@colostate.edu</t>
  </si>
  <si>
    <t>$420,500.00</t>
  </si>
  <si>
    <t>Colorado State University</t>
  </si>
  <si>
    <t>Branislav Notaros</t>
  </si>
  <si>
    <t>1646562</t>
  </si>
  <si>
    <t>CPS: Synergy: Cyber-Enabled Repetitive Motions in Rehabilitation</t>
  </si>
  <si>
    <t>Hanz Richter</t>
  </si>
  <si>
    <t>h.richter@csuohio.edu</t>
  </si>
  <si>
    <t>$799,233.00</t>
  </si>
  <si>
    <t>Cleveland State University</t>
  </si>
  <si>
    <t>Dan Simon, Kenneth Sparks, Antonie van den Bogert</t>
  </si>
  <si>
    <t>1544702</t>
  </si>
  <si>
    <t>CPS:GOALI:Synergy: Maneuver and Data Optimization for High Confidence Testing of Future Automotive Cyberphysical Systems</t>
  </si>
  <si>
    <t>Ilya V. Kolmanovsky</t>
  </si>
  <si>
    <t>ilya@umich.edu</t>
  </si>
  <si>
    <t>$775,000.00</t>
  </si>
  <si>
    <t>Ella Atkins, Barzan Mozafari, Mark Oliver</t>
  </si>
  <si>
    <t>1544844</t>
  </si>
  <si>
    <t>Maria Cruz</t>
  </si>
  <si>
    <t>isabelcfcruz@gmail.com</t>
  </si>
  <si>
    <t>$420,000.00</t>
  </si>
  <si>
    <t>Michael Siciliano, Sybil Derrible</t>
  </si>
  <si>
    <t>1646395</t>
  </si>
  <si>
    <t>CPS:  Breakthrough: Wearables With Feedback Control</t>
  </si>
  <si>
    <t>John Stankovic</t>
  </si>
  <si>
    <t>jas9f@cs.virginia.edu</t>
  </si>
  <si>
    <t>1646470</t>
  </si>
  <si>
    <t>Yahong Zheng</t>
  </si>
  <si>
    <t>zhengyr@mst.edu</t>
  </si>
  <si>
    <t>$199,002.00</t>
  </si>
  <si>
    <t>1646548</t>
  </si>
  <si>
    <t>CAREER: Resilient Design of Networked Infrastructure Systems: Models, Validation, and Synthesis</t>
  </si>
  <si>
    <t>Saurabh Amin</t>
  </si>
  <si>
    <t>amins@mit.edu</t>
  </si>
  <si>
    <t>$320,000.00</t>
  </si>
  <si>
    <t>1453126</t>
  </si>
  <si>
    <t>CPS: Breakthrough: Collaborative Research: Transactive Control of Smart Railway Grid</t>
  </si>
  <si>
    <t>Sudip Mazumder</t>
  </si>
  <si>
    <t>mazumder@uic.edu</t>
  </si>
  <si>
    <t>1644874</t>
  </si>
  <si>
    <t>Kirill Levchenko</t>
  </si>
  <si>
    <t>klevchen@cs.ucsd.edu</t>
  </si>
  <si>
    <t>$560,000.00</t>
  </si>
  <si>
    <t>Ranjit Jhala, Stefan Savage, Alex Snoeren</t>
  </si>
  <si>
    <t>1646493</t>
  </si>
  <si>
    <t>$198,068.00</t>
  </si>
  <si>
    <t>01/02/2018</t>
  </si>
  <si>
    <t>1834324</t>
  </si>
  <si>
    <t>CRII: CPS: Bilateral Adaptation Between Models for Human-Perceived Safety/Comfort and Autonomous Driving Controllers</t>
  </si>
  <si>
    <t>Yunyi Jia</t>
  </si>
  <si>
    <t>yunyij@clemson.edu</t>
  </si>
  <si>
    <t>$174,989.00</t>
  </si>
  <si>
    <t>03/15/2018</t>
  </si>
  <si>
    <t>1755771</t>
  </si>
  <si>
    <t>CPS: Breakthrough: Control Improvisation for Cyber-Physical Systems</t>
  </si>
  <si>
    <t>Sanjit Seshia</t>
  </si>
  <si>
    <t>sseshia@eecs.berkeley.edu</t>
  </si>
  <si>
    <t>1646208</t>
  </si>
  <si>
    <t>Thidapat (Tam) Chantem</t>
  </si>
  <si>
    <t>tchantem@vt.edu</t>
  </si>
  <si>
    <t>$375,001.00</t>
  </si>
  <si>
    <t>08/10/2016</t>
  </si>
  <si>
    <t>1658225</t>
  </si>
  <si>
    <t>$196,000.00</t>
  </si>
  <si>
    <t>1646065</t>
  </si>
  <si>
    <t>CPS: TTP Option: Synergy: Collaborative Research: An Executable Distributed Medical Best Practice Guidance (EMBG) System for End-to-End Emergency Care from Rural to Regional Center</t>
  </si>
  <si>
    <t>Shangping Ren</t>
  </si>
  <si>
    <t>sren@sdsu.edu</t>
  </si>
  <si>
    <t>Illinois Institute of Technology</t>
  </si>
  <si>
    <t>09/30/2018</t>
  </si>
  <si>
    <t>1545008</t>
  </si>
  <si>
    <t>CRII: CPS: Internet-Inspired Autonomous Electric Vehicle (EV) Charging</t>
  </si>
  <si>
    <t>Mithat Kisacikoglu</t>
  </si>
  <si>
    <t>mkisacik@ua.edu</t>
  </si>
  <si>
    <t>University of Alabama Tuscaloosa</t>
  </si>
  <si>
    <t>1755996</t>
  </si>
  <si>
    <t>CAREER: Embracing Complexity: A Fractal Calculus Approach to the Modeling and Optimization of Medical Cyber-Physical Systems</t>
  </si>
  <si>
    <t>Paul Bogdan</t>
  </si>
  <si>
    <t>pbogdan@usc.edu</t>
  </si>
  <si>
    <t>$427,406.00</t>
  </si>
  <si>
    <t>1453860</t>
  </si>
  <si>
    <t>EAGER: Collaborative Research: Data Science Applications In Cyberphysical Systems for Health</t>
  </si>
  <si>
    <t>Athanasios Antoulas</t>
  </si>
  <si>
    <t>aca@rice.edu</t>
  </si>
  <si>
    <t>$91,500.00</t>
  </si>
  <si>
    <t>William Marsh Rice University</t>
  </si>
  <si>
    <t>1701292</t>
  </si>
  <si>
    <t>CRII: CPS: Wearable-Machine Interface Architectures</t>
  </si>
  <si>
    <t>Rose Faghih</t>
  </si>
  <si>
    <t>rtfaghih@uh.edu</t>
  </si>
  <si>
    <t>05/01/2018</t>
  </si>
  <si>
    <t>1755780</t>
  </si>
  <si>
    <t>2017 CPS PI Meeting</t>
  </si>
  <si>
    <t>$370,383.00</t>
  </si>
  <si>
    <t>1743523</t>
  </si>
  <si>
    <t>Susan Trolier-McKinstry</t>
  </si>
  <si>
    <t>STMcKinstry@psu.edu</t>
  </si>
  <si>
    <t>$267,000.00</t>
  </si>
  <si>
    <t>1646399</t>
  </si>
  <si>
    <t>$325,000.00</t>
  </si>
  <si>
    <t>Timothy Bretl</t>
  </si>
  <si>
    <t>1544999</t>
  </si>
  <si>
    <t>CPS: Small: Fusion of Sensory Data and Expansivity of System Dynamics for Detection and Separation of Signature Anomaly in Energy CPS Wide-Area Monitoring and Control</t>
  </si>
  <si>
    <t>nuc88@engr.psu.edu</t>
  </si>
  <si>
    <t>$315,329.00</t>
  </si>
  <si>
    <t>1739206</t>
  </si>
  <si>
    <t>CPS:Small:Collaborative Research: Incentivizing Desirable User Behavior in a Class of CPS</t>
  </si>
  <si>
    <t>mingyan@eecs.umich.edu</t>
  </si>
  <si>
    <t>1739517</t>
  </si>
  <si>
    <t>CPS: Medium: Collaborative Research:  Cyber-Enabled Online Quality Assurance for Scalable Additive Bio-Manufacturing</t>
  </si>
  <si>
    <t>Zhenyu Kong</t>
  </si>
  <si>
    <t>zkong@vt.edu</t>
  </si>
  <si>
    <t>$816,000.00</t>
  </si>
  <si>
    <t>Blake Johnson, Haibo Zeng</t>
  </si>
  <si>
    <t>1739318</t>
  </si>
  <si>
    <t>CPS: TTP Option: Medium: Collaborative Research: Low-Cost, High-Throughput, Cyber-Physical Synthesis of Encrypted DNA</t>
  </si>
  <si>
    <t>Mohammad Al Faruque</t>
  </si>
  <si>
    <t>alfaruqu@uci.edu</t>
  </si>
  <si>
    <t>$284,936.00</t>
  </si>
  <si>
    <t>1739503</t>
  </si>
  <si>
    <t>CPS: Frontier: Collaborative Research: Data-Driven Cyberphysical Systems</t>
  </si>
  <si>
    <t>Sandipan Mishra</t>
  </si>
  <si>
    <t>mishrs2@rpi.edu</t>
  </si>
  <si>
    <t>$260,000.00</t>
  </si>
  <si>
    <t>1645648</t>
  </si>
  <si>
    <t>CPS: Medium: Collaborative Research: Against Coordinated Cyber and Physical Attacks: Unified Theory and Technologies</t>
  </si>
  <si>
    <t>Naira Hovakimyan</t>
  </si>
  <si>
    <t>nhovakim@illinois.edu</t>
  </si>
  <si>
    <t>Petros Voulgaris, Lui Sha</t>
  </si>
  <si>
    <t>1739732</t>
  </si>
  <si>
    <t>CPS:TTP Option: Synergy:Collaborative Research:Internet of Self-powered Sensors - Towards a Scalable Long-term Condition-based Monitoring and Maintenance of Civil Infrastructure</t>
  </si>
  <si>
    <t>Nizar Lajnef</t>
  </si>
  <si>
    <t>lajnefni@msu.edu</t>
  </si>
  <si>
    <t>$295,410.00</t>
  </si>
  <si>
    <t>Michigan State University</t>
  </si>
  <si>
    <t>Imen Zaabar</t>
  </si>
  <si>
    <t>1645783</t>
  </si>
  <si>
    <t>CPS: Medium: Collaborative Research: Constantly on the Lookout: Low-cost Sensor Enabled Explosive Detection to Protect High Density Environments</t>
  </si>
  <si>
    <t>Sule Ozev</t>
  </si>
  <si>
    <t>sule.ozev@asu.edu</t>
  </si>
  <si>
    <t>$480,136.00</t>
  </si>
  <si>
    <t>Jennifer Blain Christen</t>
  </si>
  <si>
    <t>1739451</t>
  </si>
  <si>
    <t>CPS: Medium: Enabling Real-time Dynamic Control and Adaptation of Networked Robots in Resource-constrained and Uncertain Environments</t>
  </si>
  <si>
    <t>Dario Pompili</t>
  </si>
  <si>
    <t>pompili@ece.rutgers.edu</t>
  </si>
  <si>
    <t>$999,904.00</t>
  </si>
  <si>
    <t>Jingang Yi, Francisco Diez-Garias</t>
  </si>
  <si>
    <t>1739315</t>
  </si>
  <si>
    <t>CPS:Small: Imposing Recovery Period for Battery Health Monitoring, Prognosis, and Optimization</t>
  </si>
  <si>
    <t>$450,000.00</t>
  </si>
  <si>
    <t>Liang He</t>
  </si>
  <si>
    <t>1739577</t>
  </si>
  <si>
    <t>CPS: Small: Collaborative Research: Towards Secure, Privacy-Preserving, Verifiable Cyberphysical Systems</t>
  </si>
  <si>
    <t>Kelly Shaw</t>
  </si>
  <si>
    <t>kshaw@richmond.edu</t>
  </si>
  <si>
    <t>$63,553.00</t>
  </si>
  <si>
    <t>University of Richmond</t>
  </si>
  <si>
    <t>1739701</t>
  </si>
  <si>
    <t>CPS: Medium: Quantitative Contract-Based Synthesis and Verification for CPS Security</t>
  </si>
  <si>
    <t>Alberto Sangiovanni-Vincentelli</t>
  </si>
  <si>
    <t>alberto@eecs.berkeley.edu</t>
  </si>
  <si>
    <t>1739816</t>
  </si>
  <si>
    <t>1739295</t>
  </si>
  <si>
    <t>Alex Orailoglu</t>
  </si>
  <si>
    <t>alex@cs.ucsd.edu</t>
  </si>
  <si>
    <t>1739684</t>
  </si>
  <si>
    <t>CPS: Medium: Modular Power Orchestration at the Meso-scale</t>
  </si>
  <si>
    <t>Xuan Zhang</t>
  </si>
  <si>
    <t>xuan.zhang@wustl.edu</t>
  </si>
  <si>
    <t>$936,504.00</t>
  </si>
  <si>
    <t>Christopher Gill, Humberto Gonzalez</t>
  </si>
  <si>
    <t>1739643</t>
  </si>
  <si>
    <t>Cyber-Physical Systems Virtual Organization: Active Resources</t>
  </si>
  <si>
    <t>$4,868,334.00</t>
  </si>
  <si>
    <t>Michael Marcellin, R. Vijay Kumar, Paulo Tabuada, Jonathan Sprinkle</t>
  </si>
  <si>
    <t>1521617</t>
  </si>
  <si>
    <t>CPS: Medium: Collaborative Research: An Actuarial Framework of Cyber Risk Management for Power Grids</t>
  </si>
  <si>
    <t>Chee-Wooi Ten</t>
  </si>
  <si>
    <t>ten@mtu.edu</t>
  </si>
  <si>
    <t>$348,866.00</t>
  </si>
  <si>
    <t>Yeonwoo Rho</t>
  </si>
  <si>
    <t>1739422</t>
  </si>
  <si>
    <t>CPS: Medium: A Unified Framework for IoT Privacy</t>
  </si>
  <si>
    <t>Hossein Pishro-Nik</t>
  </si>
  <si>
    <t>pishro@ecs.umass.edu</t>
  </si>
  <si>
    <t>$1,015,955.00</t>
  </si>
  <si>
    <t>Amir Houmansadr, Dennis Goeckel</t>
  </si>
  <si>
    <t>1739462</t>
  </si>
  <si>
    <t>CAREER:  Theoretical Foundations of the UAS in the NAS Problem (Unmanned Aerial Systems in the National Air Space)</t>
  </si>
  <si>
    <t>Kristin Rozier</t>
  </si>
  <si>
    <t>kyrozier@iastate.edu</t>
  </si>
  <si>
    <t>$403,511.00</t>
  </si>
  <si>
    <t>08/16/2016</t>
  </si>
  <si>
    <t>01/31/2021</t>
  </si>
  <si>
    <t>1664356</t>
  </si>
  <si>
    <t>CPS: Small: Energy-Aware Formal Synthesis for Supervisory Control and Information Acquisition in Cyber-Physical Systems</t>
  </si>
  <si>
    <t>1738103</t>
  </si>
  <si>
    <t>CPS: TTP Option: Frontier: Collaborative Research: A Bi-Directional Brain-Computer Interface for Restoration of Walking and Lower Extremity Sensation after Spinal Cord Injury</t>
  </si>
  <si>
    <t>Payam Heydari</t>
  </si>
  <si>
    <t>payam@uci.edu</t>
  </si>
  <si>
    <t>$3,433,868.00</t>
  </si>
  <si>
    <t>An Do, Zoran Nenadic</t>
  </si>
  <si>
    <t>1646275</t>
  </si>
  <si>
    <t>CPS: TTP Option: Medium: Building a Smart City Economy and Information Ecosystem to Motivate Pro-Social Transportation Behavior</t>
  </si>
  <si>
    <t>Alexandros Labrinidis</t>
  </si>
  <si>
    <t>labrinid@cs.pitt.edu</t>
  </si>
  <si>
    <t>$1,439,999.00</t>
  </si>
  <si>
    <t>Adam Lee, Konstantinos Pelechrinis, Sera Linardi, Mark Magalotti</t>
  </si>
  <si>
    <t>1739413</t>
  </si>
  <si>
    <t>CPS: Small: Cyber-Physical Communication for Cooperative Human-Robot Mobility</t>
  </si>
  <si>
    <t>Ella Atkins</t>
  </si>
  <si>
    <t>ematkins@umich.edu</t>
  </si>
  <si>
    <t>1739525</t>
  </si>
  <si>
    <t>CPS: Medium: Safety-Critical Wireless Mobile Systems</t>
  </si>
  <si>
    <t>Cameron (Kamin) Whitehouse</t>
  </si>
  <si>
    <t>whitehouse@virginia.edu</t>
  </si>
  <si>
    <t>Lu Feng, Cody Fleming</t>
  </si>
  <si>
    <t>1739333</t>
  </si>
  <si>
    <t>CPS: Synergy: Real-Time Cyber-Human-Vehicle Systems for Driving Safety Enhancement</t>
  </si>
  <si>
    <t>Junmin Wang</t>
  </si>
  <si>
    <t>jwang@austin.utexas.edu</t>
  </si>
  <si>
    <t>$812,000.00</t>
  </si>
  <si>
    <t>Richard Jagacinski, Xiaorui Wang, Hai-Jun Su</t>
  </si>
  <si>
    <t>1645657</t>
  </si>
  <si>
    <t>CPS: Frontier: SONYC: A Cyber-Physical System for Monitoring, Analysis and Mitigation of Urban Noise Pollution</t>
  </si>
  <si>
    <t>Juan Bello</t>
  </si>
  <si>
    <t>jpbello@nyu.edu</t>
  </si>
  <si>
    <t>$4,210,995.00</t>
  </si>
  <si>
    <t>07/31/2021</t>
  </si>
  <si>
    <t>Oded Nov, Roger DuBois, Claudio Silva, Anish Arora</t>
  </si>
  <si>
    <t>1544753</t>
  </si>
  <si>
    <t>CPS: Small: Statistical Performance Analysis and Resource Management for Cyber-Physical Internet of Things Systems</t>
  </si>
  <si>
    <t>Harpreet Dhillon</t>
  </si>
  <si>
    <t>hdhillon@vt.edu</t>
  </si>
  <si>
    <t>01/15/2018</t>
  </si>
  <si>
    <t>1739642</t>
  </si>
  <si>
    <t>CPS: Small: Sound Invariant Generation for Continuous and Hybrid Systems</t>
  </si>
  <si>
    <t>$479,117.00</t>
  </si>
  <si>
    <t>1739629</t>
  </si>
  <si>
    <t>CPS: Synergy: Image Modeling and Machine Learning Algorithms for Utility-Scale Solar Panel Monitoring</t>
  </si>
  <si>
    <t>Andreas Spanias</t>
  </si>
  <si>
    <t>spanias@asu.edu</t>
  </si>
  <si>
    <t>$608,000.00</t>
  </si>
  <si>
    <t>Cihan Tepedelenlioglu, Rajapandian Ayyanar, Pavan Turaga</t>
  </si>
  <si>
    <t>1646542</t>
  </si>
  <si>
    <t>CPS: Small: Scaling Cyber-Physical Systems to the Low-Power Internet of Things</t>
  </si>
  <si>
    <t>Fadel Adib</t>
  </si>
  <si>
    <t>fadel@mit.edu</t>
  </si>
  <si>
    <t>$338,586.00</t>
  </si>
  <si>
    <t>1739723</t>
  </si>
  <si>
    <t>Prahalada Rao</t>
  </si>
  <si>
    <t>rao@unl.edu</t>
  </si>
  <si>
    <t>$208,000.00</t>
  </si>
  <si>
    <t>NE</t>
  </si>
  <si>
    <t>University of Nebraska-Lincoln</t>
  </si>
  <si>
    <t>1739696</t>
  </si>
  <si>
    <t>CPS: Medium: Collaborative Research: Trustworthy Cyber-Physical Additive Manufacturing with Untrusted Controllers</t>
  </si>
  <si>
    <t>Raheem Beyah</t>
  </si>
  <si>
    <t>rbeyah@ece.gatech.edu</t>
  </si>
  <si>
    <t>$313,504.00</t>
  </si>
  <si>
    <t>08/01/2017</t>
  </si>
  <si>
    <t>1739259</t>
  </si>
  <si>
    <t>CPS: Medium: Collaborative Research: Constantly on the Lookout: Low-Cost Sensor Enabled Explosive Detection to Protect High Density Environments</t>
  </si>
  <si>
    <t>Chengmo Yang</t>
  </si>
  <si>
    <t>chengmo@udel.edu</t>
  </si>
  <si>
    <t>$180,000.00</t>
  </si>
  <si>
    <t>DE</t>
  </si>
  <si>
    <t>University of Delaware</t>
  </si>
  <si>
    <t>1739390</t>
  </si>
  <si>
    <t>CPS: Small: Integrated Reconfigurable Control and Moving Target Defense for Secure Cyber-Physical Systems</t>
  </si>
  <si>
    <t>$399,989.00</t>
  </si>
  <si>
    <t>Zhenkai Zhang</t>
  </si>
  <si>
    <t>1739328</t>
  </si>
  <si>
    <t>$624,473.00</t>
  </si>
  <si>
    <t>Mehdi Javanmard, Athina Petropulu</t>
  </si>
  <si>
    <t>1739467</t>
  </si>
  <si>
    <t>CPS: Small: Recovery Algorithms for Dynamic Infrastructure Networks</t>
  </si>
  <si>
    <t>Hamsa Balakrishnan</t>
  </si>
  <si>
    <t>hamsa@mit.edu</t>
  </si>
  <si>
    <t>$449,765.00</t>
  </si>
  <si>
    <t>11/01/2017</t>
  </si>
  <si>
    <t>10/31/2020</t>
  </si>
  <si>
    <t>1739505</t>
  </si>
  <si>
    <t>$220,000.00</t>
  </si>
  <si>
    <t>1645964</t>
  </si>
  <si>
    <t>CPS: Medium: Collaborative Research: Demand Response &amp; Workload Management for Data Centers with Increased Renewable Penetration</t>
  </si>
  <si>
    <t>slow@caltech.edu</t>
  </si>
  <si>
    <t>1739355</t>
  </si>
  <si>
    <t>CPS: Medium: Leveraging Honey Bees as Bio-Cyber Physical Systems</t>
  </si>
  <si>
    <t>Kirstin Petersen</t>
  </si>
  <si>
    <t>kirstin@cornell.edu</t>
  </si>
  <si>
    <t>$956,755.00</t>
  </si>
  <si>
    <t>Alyosha Molnar</t>
  </si>
  <si>
    <t>1739671</t>
  </si>
  <si>
    <t>Ahmet Cetin</t>
  </si>
  <si>
    <t>aecyy@uic.edu</t>
  </si>
  <si>
    <t>$139,995.00</t>
  </si>
  <si>
    <t>1739396</t>
  </si>
  <si>
    <t>Margaret Martonosi</t>
  </si>
  <si>
    <t>martonosi@princeton.edu</t>
  </si>
  <si>
    <t>$311,447.00</t>
  </si>
  <si>
    <t>Princeton University</t>
  </si>
  <si>
    <t>1739674</t>
  </si>
  <si>
    <t>Mario Sznaier</t>
  </si>
  <si>
    <t>msznaier@coe.neu.edu</t>
  </si>
  <si>
    <t>$190,000.00</t>
  </si>
  <si>
    <t>1646121</t>
  </si>
  <si>
    <t>CAREER: System-on-Cloth: A Cloud Manufacturing Framework for Embroidered Wearable Electronics</t>
  </si>
  <si>
    <t>Ye (Sarah) Sun</t>
  </si>
  <si>
    <t>yes@mtu.edu</t>
  </si>
  <si>
    <t>06/01/2018</t>
  </si>
  <si>
    <t>05/31/2023</t>
  </si>
  <si>
    <t>1751454</t>
  </si>
  <si>
    <t>CAREER: Enabling "White-Box" Autonomy in Medical Cyber-Physical Systems</t>
  </si>
  <si>
    <t>Jin-Oh Hahn</t>
  </si>
  <si>
    <t>jhahn12@umd.edu</t>
  </si>
  <si>
    <t>$99,228.00</t>
  </si>
  <si>
    <t>02/28/2023</t>
  </si>
  <si>
    <t>1748762</t>
  </si>
  <si>
    <t>Lingfeng Wang</t>
  </si>
  <si>
    <t>wang289@uwm.edu</t>
  </si>
  <si>
    <t>$352,109.00</t>
  </si>
  <si>
    <t>University of Wisconsin-Milwaukee</t>
  </si>
  <si>
    <t>Wei Wei</t>
  </si>
  <si>
    <t>1739485</t>
  </si>
  <si>
    <t>Richard Andersen</t>
  </si>
  <si>
    <t>andersen@vis.caltech.edu</t>
  </si>
  <si>
    <t>$707,745.00</t>
  </si>
  <si>
    <t>1646307</t>
  </si>
  <si>
    <t>CPS: Small: Geometric Self-Propelled Articulated Micro-Scale Devices</t>
  </si>
  <si>
    <t>Matthew Travers</t>
  </si>
  <si>
    <t>mtravers@andrew.cmu.edu</t>
  </si>
  <si>
    <t>$457,548.00</t>
  </si>
  <si>
    <t>Rebecca Taylor</t>
  </si>
  <si>
    <t>1739308</t>
  </si>
  <si>
    <t>CPS:Breakthrough:Software Defined Solar Systems</t>
  </si>
  <si>
    <t>David Irwin</t>
  </si>
  <si>
    <t>irwin@ecs.umass.edu</t>
  </si>
  <si>
    <t>$436,047.00</t>
  </si>
  <si>
    <t>07/01/2017</t>
  </si>
  <si>
    <t>06/30/2020</t>
  </si>
  <si>
    <t>Prashant Shenoy</t>
  </si>
  <si>
    <t>1645952</t>
  </si>
  <si>
    <t>CAREER: Hierarchical Control for Large-Scale Cyber-Physical Systems</t>
  </si>
  <si>
    <t>Wei Zhang</t>
  </si>
  <si>
    <t>zhang.491@osu.edu</t>
  </si>
  <si>
    <t>$286,329.00</t>
  </si>
  <si>
    <t>1552838</t>
  </si>
  <si>
    <t>Junshan Zhang</t>
  </si>
  <si>
    <t>junshan.zhang@asu.edu</t>
  </si>
  <si>
    <t>$499,999.00</t>
  </si>
  <si>
    <t>Lei Ying</t>
  </si>
  <si>
    <t>1739344</t>
  </si>
  <si>
    <t>CPS:SMALL: Privacy-preserving Network Congestion Control: Theory and Applications</t>
  </si>
  <si>
    <t>Sayan Mitra</t>
  </si>
  <si>
    <t>mitras@illinois.edu</t>
  </si>
  <si>
    <t>Geir Dullerud, Nikita Borisov</t>
  </si>
  <si>
    <t>1739966</t>
  </si>
  <si>
    <t>CPS: TTP Option: Synergy: Traffic Operating System for Smart Cities</t>
  </si>
  <si>
    <t>horowitz@me.berkeley.edu</t>
  </si>
  <si>
    <t>$1,099,914.00</t>
  </si>
  <si>
    <t>John Hedrick, Murat Arcak, Pravin Varaiya</t>
  </si>
  <si>
    <t>1545116</t>
  </si>
  <si>
    <t>CAREER: Cyber Physical Solution for High Penetration Renewables in Smart Grid</t>
  </si>
  <si>
    <t>$344,866.00</t>
  </si>
  <si>
    <t>05/01/2016</t>
  </si>
  <si>
    <t>04/30/2021</t>
  </si>
  <si>
    <t>1553494</t>
  </si>
  <si>
    <t>CPS: Frontier: Collaborative Research: VeHICaL: Verified Human Interfaces, Control, and Learning for Semi-Autonomous Systems</t>
  </si>
  <si>
    <t>Richard Murray</t>
  </si>
  <si>
    <t>murray@caltech.edu</t>
  </si>
  <si>
    <t>1544714</t>
  </si>
  <si>
    <t>CPS: Medium: Distorting the adversary's view: a CPS approach to privacy and security</t>
  </si>
  <si>
    <t>Christina Fragouli</t>
  </si>
  <si>
    <t>christina.fragouli@ucla.edu</t>
  </si>
  <si>
    <t>$977,584.00</t>
  </si>
  <si>
    <t>Suhas Diggavi, Paulo Tabuada</t>
  </si>
  <si>
    <t>1740047</t>
  </si>
  <si>
    <t>CPS: TTP Option: Frontiers:  Collaborative Research: Software Defined Control  for Smart Manufacturing Systems</t>
  </si>
  <si>
    <t>Dawn Tilbury</t>
  </si>
  <si>
    <t>tilbury@umich.edu</t>
  </si>
  <si>
    <t>$1,866,918.00</t>
  </si>
  <si>
    <t>Zhuoqing Mao, Kira Barton, James Moyne</t>
  </si>
  <si>
    <t>1544678</t>
  </si>
  <si>
    <t>CAREER: CPS: Internet of Wearable E-Textiles for Telemedicine</t>
  </si>
  <si>
    <t>Kunal Mankodiya</t>
  </si>
  <si>
    <t>kunalm@uri.edu</t>
  </si>
  <si>
    <t>$218,026.00</t>
  </si>
  <si>
    <t>University of Rhode Island</t>
  </si>
  <si>
    <t>05/31/2022</t>
  </si>
  <si>
    <t>1652538</t>
  </si>
  <si>
    <t>CAREER: Towards an Intermittent Learning Framework for Smart and Efficient Cyber-Physical Autonomy</t>
  </si>
  <si>
    <t>Kyriakos G Vamvoudakis</t>
  </si>
  <si>
    <t>kyriakos@gatech.edu</t>
  </si>
  <si>
    <t>$89,442.00</t>
  </si>
  <si>
    <t>1750789</t>
  </si>
  <si>
    <t>CAREER: Provably Correct Shared Control for Human-Embedded Autonomous Systems</t>
  </si>
  <si>
    <t>Ufuk Topcu</t>
  </si>
  <si>
    <t>utopcu@utexas.edu</t>
  </si>
  <si>
    <t>$300,201.00</t>
  </si>
  <si>
    <t>University of Texas at Austin</t>
  </si>
  <si>
    <t>03/31/2022</t>
  </si>
  <si>
    <t>1652113</t>
  </si>
  <si>
    <t>CAREER: High Integrity Navigation for Autonomous Vehicles</t>
  </si>
  <si>
    <t>Grace Gao</t>
  </si>
  <si>
    <t>gracegao@illinois.edu</t>
  </si>
  <si>
    <t>$169,740.00</t>
  </si>
  <si>
    <t>05/15/2018</t>
  </si>
  <si>
    <t>04/30/2023</t>
  </si>
  <si>
    <t>1750864</t>
  </si>
  <si>
    <t>CPS: Synergy: Collaborative Research: Closed-loop Hybrid Exoskeleton utilizing Wearable Ultrasound Imaging Sensors for Measuring Fatigue</t>
  </si>
  <si>
    <t>Nitin Sharma</t>
  </si>
  <si>
    <t>nis62@pitt.edu</t>
  </si>
  <si>
    <t>Kang Kim</t>
  </si>
  <si>
    <t>1646009</t>
  </si>
  <si>
    <t>CPS: Small: Numerical and Symbolic Techniques for Verification and Synthesis of Cyber-Physical Systems</t>
  </si>
  <si>
    <t>Parasara Duggirala</t>
  </si>
  <si>
    <t>psd@engr.uconn.edu</t>
  </si>
  <si>
    <t>$497,372.00</t>
  </si>
  <si>
    <t>1739936</t>
  </si>
  <si>
    <t>Yisong Yue</t>
  </si>
  <si>
    <t>yyue@caltech.edu</t>
  </si>
  <si>
    <t>$185,294.00</t>
  </si>
  <si>
    <t>1645832</t>
  </si>
  <si>
    <t>CAREER: Foundations for Secure Control of Cyber-Physical Systems</t>
  </si>
  <si>
    <t>Miroslav Pajic</t>
  </si>
  <si>
    <t>miroslav.pajic@duke.edu</t>
  </si>
  <si>
    <t>$264,314.00</t>
  </si>
  <si>
    <t>Duke University</t>
  </si>
  <si>
    <t>03/15/2017</t>
  </si>
  <si>
    <t>02/28/2022</t>
  </si>
  <si>
    <t>1652544</t>
  </si>
  <si>
    <t>CPS: TTP Option: Medium: Synthetic, Distributed Sensing, Soft and Modular Tissue (sTISSUE)</t>
  </si>
  <si>
    <t>Mark Rentschler</t>
  </si>
  <si>
    <t>mark.rentschler@colorado.edu</t>
  </si>
  <si>
    <t>$1,250,000.00</t>
  </si>
  <si>
    <t>Nicolaus Correll, James Humbert, Christoph Keplinger</t>
  </si>
  <si>
    <t>1739452</t>
  </si>
  <si>
    <t>Rayadurgam Srikant</t>
  </si>
  <si>
    <t>rsrikant@illinois.edu</t>
  </si>
  <si>
    <t>1739189</t>
  </si>
  <si>
    <t>$545,000.00</t>
  </si>
  <si>
    <t>Isil Dillig, Scott Fish, Constantine Caramanis</t>
  </si>
  <si>
    <t>1646522</t>
  </si>
  <si>
    <t>Xiaofeng Wang</t>
  </si>
  <si>
    <t>wangxi@cec.sc.edu</t>
  </si>
  <si>
    <t>University of South Carolina at Columbia</t>
  </si>
  <si>
    <t>1739886</t>
  </si>
  <si>
    <t>Elaine Shi</t>
  </si>
  <si>
    <t>elaine@cs.cornell.edu</t>
  </si>
  <si>
    <t>$302,820.00</t>
  </si>
  <si>
    <t>1544613</t>
  </si>
  <si>
    <t>Gokhan Pekcan</t>
  </si>
  <si>
    <t>pekcan@unr.edu</t>
  </si>
  <si>
    <t>$112,290.00</t>
  </si>
  <si>
    <t>NV</t>
  </si>
  <si>
    <t>Board of Regents, NSHE, obo University of Nevada, Reno</t>
  </si>
  <si>
    <t>1646420</t>
  </si>
  <si>
    <t>$415,931.00</t>
  </si>
  <si>
    <t>Parag Chitnis, Wilsaan Joiner</t>
  </si>
  <si>
    <t>1646204</t>
  </si>
  <si>
    <t>$1,055,063.00</t>
  </si>
  <si>
    <t>William Grover, Victor G. Rodgers</t>
  </si>
  <si>
    <t>1740052</t>
  </si>
  <si>
    <t>CPS: Medium: Cyber Attack-Defense Modeling, Risk and Contingency Analysis for the Power Grid using Game Theory</t>
  </si>
  <si>
    <t>$777,271.00</t>
  </si>
  <si>
    <t>Sourabh Bhattacharya</t>
  </si>
  <si>
    <t>1739969</t>
  </si>
  <si>
    <t>Cynthia Sturton</t>
  </si>
  <si>
    <t>csturton@cs.unc.edu</t>
  </si>
  <si>
    <t>1544924</t>
  </si>
  <si>
    <t>CPS:TTP Option: Synergy: Collaborative Research: Internet of Self-powered Sensors - Towards a Scalable Long-term Condition-based Monitoring and Maintenance of Civil Infrastructure</t>
  </si>
  <si>
    <t>Shantanu Chakrabartty</t>
  </si>
  <si>
    <t>shantanu@wustl.edu</t>
  </si>
  <si>
    <t>$692,297.00</t>
  </si>
  <si>
    <t>1646380</t>
  </si>
  <si>
    <t>CAREER: Design of in-line controllers for continuously operating networks with structural uncertainty</t>
  </si>
  <si>
    <t>Donatello Materassi</t>
  </si>
  <si>
    <t>dmateras@utk.edu</t>
  </si>
  <si>
    <t>$264,235.00</t>
  </si>
  <si>
    <t>1553504</t>
  </si>
  <si>
    <t>Charles Liu</t>
  </si>
  <si>
    <t>cliu@usc.edu</t>
  </si>
  <si>
    <t>$300,684.00</t>
  </si>
  <si>
    <t>1646636</t>
  </si>
  <si>
    <t>CAREER: Situational Awareness Strategies for Autonomous Systems in Dynamic Uncertain Environments</t>
  </si>
  <si>
    <t>Zak Kassas</t>
  </si>
  <si>
    <t>zak.kassas@ucr.edu</t>
  </si>
  <si>
    <t>$96,183.00</t>
  </si>
  <si>
    <t>03/31/2023</t>
  </si>
  <si>
    <t>1751205</t>
  </si>
  <si>
    <t>CPS: Small: Self-Improving Cyber-Physical Systems</t>
  </si>
  <si>
    <t>Susmit Jha</t>
  </si>
  <si>
    <t>susmit.jha@sri.com</t>
  </si>
  <si>
    <t>$499,835.00</t>
  </si>
  <si>
    <t>SRI International</t>
  </si>
  <si>
    <t>1740079</t>
  </si>
  <si>
    <t>CPS: Small: A Convex Framework for Control of Interconnected Systems over Delayed Networks</t>
  </si>
  <si>
    <t>Matthew Peet</t>
  </si>
  <si>
    <t>mpeet@asu.edu</t>
  </si>
  <si>
    <t>$304,707.00</t>
  </si>
  <si>
    <t>1739990</t>
  </si>
  <si>
    <t>$2,935,577.00</t>
  </si>
  <si>
    <t>S. Shankar Sastry, Claire Tomlin, Ruzena Bajcsy, Thomas Griffiths</t>
  </si>
  <si>
    <t>1545126</t>
  </si>
  <si>
    <t>CAREER: Data-driven Models of Human Mobility and Resilience for Decision Making</t>
  </si>
  <si>
    <t>$112,346.00</t>
  </si>
  <si>
    <t>1750102</t>
  </si>
  <si>
    <t>CAREER: Data Representation and Modeling for Unleashing the Potential of Multi-Modal Wearable Sensing Systems</t>
  </si>
  <si>
    <t>Edgar Lobaton</t>
  </si>
  <si>
    <t>edgar.lobaton@ncsu.edu</t>
  </si>
  <si>
    <t>$386,380.00</t>
  </si>
  <si>
    <t>04/01/2016</t>
  </si>
  <si>
    <t>03/31/2021</t>
  </si>
  <si>
    <t>1552828</t>
  </si>
  <si>
    <t>CPS: Medium: Integrated control of biological and mechanical power for standing balance and gait stability after paralysis</t>
  </si>
  <si>
    <t>Roger Quinn</t>
  </si>
  <si>
    <t>rdq@po.cwru.edu</t>
  </si>
  <si>
    <t>$999,396.00</t>
  </si>
  <si>
    <t>Case Western Reserve University</t>
  </si>
  <si>
    <t>Ronald Triolo, Musa Audu</t>
  </si>
  <si>
    <t>1739800</t>
  </si>
  <si>
    <t>CPS: Medium: Security Certification of Autonomous Cyber-Physical Systems</t>
  </si>
  <si>
    <t>Yier Jin</t>
  </si>
  <si>
    <t>yier.jin@ece.ufl.edu</t>
  </si>
  <si>
    <t>$846,649.00</t>
  </si>
  <si>
    <t>10/26/2017</t>
  </si>
  <si>
    <t>1818500</t>
  </si>
  <si>
    <t>Sibin Mohan</t>
  </si>
  <si>
    <t>sibin@illinois.edu</t>
  </si>
  <si>
    <t>$891,465.00</t>
  </si>
  <si>
    <t>1544901</t>
  </si>
  <si>
    <t>NSF AwardNumber</t>
  </si>
  <si>
    <t>Awarded Amount To Date</t>
  </si>
  <si>
    <t>Start Date</t>
  </si>
  <si>
    <t>End Date</t>
  </si>
  <si>
    <t>Co-PI Name(s)</t>
  </si>
  <si>
    <t>PI Email Address</t>
  </si>
  <si>
    <t>Principal Investigator (PI)</t>
  </si>
  <si>
    <t>Link to Award ABSTRACT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</si>
</sst>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NumberFormat="1"/>
    <xf numFmtId="8" fontId="0" fillId="0" borderId="0" xfId="0" applyNumberFormat="1"/>
    <xf numFmtId="0" fontId="1" fillId="0" borderId="0" xfId="1" applyNumberFormat="1"/>
    <xf numFmtId="0" fontId="1" fillId="0" borderId="0" xfId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5"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12" formatCode="&quot;$&quot;#,##0.00_);[Red]\(&quot;$&quot;#,##0.00\)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3C4AF5-C870-0947-BF56-FB44113401C4}" name="Table1" displayName="Table1" ref="A1:K24" totalsRowShown="0">
  <autoFilter ref="A1:K24" xr:uid="{A1B5E743-0794-6249-B636-BA70DBA87005}"/>
  <tableColumns count="11">
    <tableColumn id="2" xr3:uid="{5A4F8788-A047-EC4C-B17F-88050E4D8107}" name="URL Link" dataDxfId="4" dataCellStyle="Hyperlink">
      <calculatedColumnFormula>HYPERLINK("https://www.nsf.gov/awardsearch/showAward?AWD_ID="&amp; Table1[[#This Row],[AwardNumber]],Table1[[#This Row],[AwardNumber]])</calculatedColumnFormula>
    </tableColumn>
    <tableColumn id="3" xr3:uid="{682159DA-26DC-8D47-84B8-66F9FB72CBFA}" name="Title"/>
    <tableColumn id="4" xr3:uid="{D76CF43C-CA97-3A48-9AAE-3C8D40562532}" name="PrincipalInvestigator"/>
    <tableColumn id="5" xr3:uid="{4C60807A-5BF6-FB41-B0F6-DF9A8272E65C}" name="PIEmailAddress"/>
    <tableColumn id="6" xr3:uid="{948BF8A7-A475-CD4E-8815-82B8C4A728AD}" name="AwardedAmountToDate" dataDxfId="3"/>
    <tableColumn id="7" xr3:uid="{A175C0DE-A90A-394F-8021-DEEA15C7174E}" name="State"/>
    <tableColumn id="8" xr3:uid="{5A52449B-6F0B-3244-8646-B3FF5604E5C7}" name="Organization"/>
    <tableColumn id="9" xr3:uid="{5D4A6652-4961-0E49-B910-2A051761F526}" name="StartDate"/>
    <tableColumn id="10" xr3:uid="{397FC7A3-A83E-4545-8950-27D067B27677}" name="EndDate"/>
    <tableColumn id="11" xr3:uid="{B90482CE-403F-FF42-B4AD-6F437E831CE7}" name="Co-PIName(s)"/>
    <tableColumn id="12" xr3:uid="{3D781FB6-59B8-424F-8C37-A880D674F522}" name="AwardNumber" dataDxfId="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C2A409-0518-4C40-8AC8-B91D099273D2}" name="Table5" displayName="Table5" ref="A1:K288" totalsRowShown="0" headerRowDxfId="0">
  <autoFilter ref="A1:K288" xr:uid="{F10EEA60-56E4-484B-BB05-568A691AC351}"/>
  <tableColumns count="11">
    <tableColumn id="1" xr3:uid="{8E306D4F-4542-5443-80B5-6F3BE000434E}" name="Link to Award ABSTRACT" dataDxfId="1">
      <calculatedColumnFormula>HYPERLINK("https://www.nsf.gov/awardsearch/showAward?AWD_ID="&amp; Table5[[#This Row],[NSF AwardNumber]],Table5[[#This Row],[NSF AwardNumber]])</calculatedColumnFormula>
    </tableColumn>
    <tableColumn id="2" xr3:uid="{1CB043EA-A5DF-4A48-8DB6-044A35CE615B}" name="Title"/>
    <tableColumn id="3" xr3:uid="{87DE7158-444F-954D-A176-3B927CD468A4}" name="Principal Investigator (PI)"/>
    <tableColumn id="4" xr3:uid="{FEB0C16F-FC0C-3B49-BBA5-B9C61BE58725}" name="PI Email Address"/>
    <tableColumn id="5" xr3:uid="{4BA2748A-255F-0A48-A382-FA1B84D01E8A}" name="Awarded Amount To Date"/>
    <tableColumn id="6" xr3:uid="{29BA934F-016D-064F-B59A-C225A5FAC49E}" name="State"/>
    <tableColumn id="7" xr3:uid="{8CA5ADB0-55A6-EE4F-AC3B-980D9E28B62E}" name="Organization"/>
    <tableColumn id="8" xr3:uid="{EECA1792-69CA-EC4F-8507-A5A343C7F39E}" name="Start Date"/>
    <tableColumn id="9" xr3:uid="{972D527E-CB91-664D-A7A2-C40397BA37B2}" name="End Date"/>
    <tableColumn id="10" xr3:uid="{6E751239-CC51-F043-B9AC-2A7A01582EA9}" name="Co-PI Name(s)"/>
    <tableColumn id="11" xr3:uid="{52E529C2-D8F2-5746-A60B-C94749E216AF}" name="NSF AwardNumber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66D8-4AAB-924D-9502-7EF71EBC5C30}">
  <dimension ref="A1:K25"/>
  <sheetViews>
    <sheetView workbookViewId="0">
      <selection activeCell="A2" sqref="A2"/>
    </sheetView>
  </sheetViews>
  <sheetFormatPr defaultColWidth="11" defaultRowHeight="15.75" x14ac:dyDescent="0.25"/>
  <cols>
    <col min="1" max="1" width="14" customWidth="1"/>
    <col min="2" max="2" width="154.625" bestFit="1" customWidth="1"/>
    <col min="3" max="3" width="20.125" customWidth="1"/>
    <col min="4" max="4" width="27.5" bestFit="1" customWidth="1"/>
    <col min="5" max="5" width="23.125" customWidth="1"/>
    <col min="7" max="7" width="61.125" bestFit="1" customWidth="1"/>
    <col min="8" max="8" width="11.375" customWidth="1"/>
    <col min="10" max="10" width="61.125" bestFit="1" customWidth="1"/>
    <col min="11" max="11" width="27.5" hidden="1" customWidth="1"/>
  </cols>
  <sheetData>
    <row r="1" spans="1:11" x14ac:dyDescent="0.25">
      <c r="A1" t="s">
        <v>156</v>
      </c>
      <c r="B1" t="s">
        <v>1</v>
      </c>
      <c r="C1" t="s">
        <v>3</v>
      </c>
      <c r="D1" t="s">
        <v>129</v>
      </c>
      <c r="E1" t="s">
        <v>7</v>
      </c>
      <c r="F1" t="s">
        <v>4</v>
      </c>
      <c r="G1" t="s">
        <v>5</v>
      </c>
      <c r="H1" t="s">
        <v>2</v>
      </c>
      <c r="I1" t="s">
        <v>6</v>
      </c>
      <c r="J1" t="s">
        <v>8</v>
      </c>
      <c r="K1" t="s">
        <v>0</v>
      </c>
    </row>
    <row r="2" spans="1:11" x14ac:dyDescent="0.25">
      <c r="A2" s="3">
        <f>HYPERLINK("https://www.nsf.gov/awardsearch/showAward?AWD_ID="&amp; Table1[[#This Row],[AwardNumber]],Table1[[#This Row],[AwardNumber]])</f>
        <v>1736582</v>
      </c>
      <c r="B2" t="s">
        <v>49</v>
      </c>
      <c r="C2" t="s">
        <v>51</v>
      </c>
      <c r="D2" t="s">
        <v>151</v>
      </c>
      <c r="E2" s="2">
        <v>1006619</v>
      </c>
      <c r="F2" t="s">
        <v>52</v>
      </c>
      <c r="G2" t="s">
        <v>53</v>
      </c>
      <c r="H2" t="s">
        <v>50</v>
      </c>
      <c r="I2" t="s">
        <v>54</v>
      </c>
      <c r="J2" t="s">
        <v>55</v>
      </c>
      <c r="K2" s="1">
        <v>1736582</v>
      </c>
    </row>
    <row r="3" spans="1:11" x14ac:dyDescent="0.25">
      <c r="A3" s="3">
        <f>HYPERLINK("https://www.nsf.gov/awardsearch/showAward?AWD_ID="&amp; Table1[[#This Row],[AwardNumber]],Table1[[#This Row],[AwardNumber]])</f>
        <v>1737424</v>
      </c>
      <c r="B3" t="s">
        <v>16</v>
      </c>
      <c r="C3" t="s">
        <v>18</v>
      </c>
      <c r="D3" t="s">
        <v>150</v>
      </c>
      <c r="E3" s="2">
        <v>999998</v>
      </c>
      <c r="F3" t="s">
        <v>19</v>
      </c>
      <c r="G3" t="s">
        <v>20</v>
      </c>
      <c r="H3" t="s">
        <v>17</v>
      </c>
      <c r="I3" t="s">
        <v>21</v>
      </c>
      <c r="J3" t="s">
        <v>22</v>
      </c>
      <c r="K3" s="1">
        <v>1737424</v>
      </c>
    </row>
    <row r="4" spans="1:11" x14ac:dyDescent="0.25">
      <c r="A4" s="3">
        <f>HYPERLINK("https://www.nsf.gov/awardsearch/showAward?AWD_ID="&amp; Table1[[#This Row],[AwardNumber]],Table1[[#This Row],[AwardNumber]])</f>
        <v>1737432</v>
      </c>
      <c r="B4" t="s">
        <v>34</v>
      </c>
      <c r="C4" t="s">
        <v>35</v>
      </c>
      <c r="D4" t="s">
        <v>143</v>
      </c>
      <c r="E4" s="2">
        <v>1872406</v>
      </c>
      <c r="F4" t="s">
        <v>36</v>
      </c>
      <c r="G4" t="s">
        <v>37</v>
      </c>
      <c r="H4" t="s">
        <v>10</v>
      </c>
      <c r="I4" t="s">
        <v>14</v>
      </c>
      <c r="J4" t="s">
        <v>38</v>
      </c>
      <c r="K4" s="1">
        <v>1737432</v>
      </c>
    </row>
    <row r="5" spans="1:11" x14ac:dyDescent="0.25">
      <c r="A5" s="3">
        <f>HYPERLINK("https://www.nsf.gov/awardsearch/showAward?AWD_ID="&amp; Table1[[#This Row],[AwardNumber]],Table1[[#This Row],[AwardNumber]])</f>
        <v>1737443</v>
      </c>
      <c r="B5" t="s">
        <v>29</v>
      </c>
      <c r="C5" t="s">
        <v>30</v>
      </c>
      <c r="D5" t="s">
        <v>148</v>
      </c>
      <c r="E5" s="2">
        <v>996740</v>
      </c>
      <c r="F5" t="s">
        <v>31</v>
      </c>
      <c r="G5" t="s">
        <v>32</v>
      </c>
      <c r="H5" t="s">
        <v>10</v>
      </c>
      <c r="I5" t="s">
        <v>14</v>
      </c>
      <c r="J5" t="s">
        <v>33</v>
      </c>
      <c r="K5" s="1">
        <v>1737443</v>
      </c>
    </row>
    <row r="6" spans="1:11" x14ac:dyDescent="0.25">
      <c r="A6" s="3">
        <f>HYPERLINK("https://www.nsf.gov/awardsearch/showAward?AWD_ID="&amp; Table1[[#This Row],[AwardNumber]],Table1[[#This Row],[AwardNumber]])</f>
        <v>1737453</v>
      </c>
      <c r="B6" t="s">
        <v>61</v>
      </c>
      <c r="C6" t="s">
        <v>62</v>
      </c>
      <c r="D6" t="s">
        <v>137</v>
      </c>
      <c r="E6" s="2">
        <v>1015627</v>
      </c>
      <c r="F6" t="s">
        <v>63</v>
      </c>
      <c r="G6" t="s">
        <v>64</v>
      </c>
      <c r="H6" t="s">
        <v>44</v>
      </c>
      <c r="I6" t="s">
        <v>14</v>
      </c>
      <c r="J6" t="s">
        <v>65</v>
      </c>
      <c r="K6" s="1">
        <v>1737453</v>
      </c>
    </row>
    <row r="7" spans="1:11" x14ac:dyDescent="0.25">
      <c r="A7" s="3">
        <f>HYPERLINK("https://www.nsf.gov/awardsearch/showAward?AWD_ID="&amp; Table1[[#This Row],[AwardNumber]],Table1[[#This Row],[AwardNumber]])</f>
        <v>1737565</v>
      </c>
      <c r="B7" t="s">
        <v>43</v>
      </c>
      <c r="C7" t="s">
        <v>45</v>
      </c>
      <c r="D7" t="s">
        <v>135</v>
      </c>
      <c r="E7" s="2">
        <v>999951</v>
      </c>
      <c r="F7" t="s">
        <v>46</v>
      </c>
      <c r="G7" t="s">
        <v>47</v>
      </c>
      <c r="H7" t="s">
        <v>44</v>
      </c>
      <c r="I7" t="s">
        <v>14</v>
      </c>
      <c r="J7" t="s">
        <v>48</v>
      </c>
      <c r="K7" s="1">
        <v>1737565</v>
      </c>
    </row>
    <row r="8" spans="1:11" x14ac:dyDescent="0.25">
      <c r="A8" s="3">
        <f>HYPERLINK("https://www.nsf.gov/awardsearch/showAward?AWD_ID="&amp; Table1[[#This Row],[AwardNumber]],Table1[[#This Row],[AwardNumber]])</f>
        <v>1737585</v>
      </c>
      <c r="B8" t="s">
        <v>39</v>
      </c>
      <c r="C8" t="s">
        <v>40</v>
      </c>
      <c r="D8" t="s">
        <v>153</v>
      </c>
      <c r="E8" s="2">
        <v>791513</v>
      </c>
      <c r="F8" t="s">
        <v>25</v>
      </c>
      <c r="G8" t="s">
        <v>41</v>
      </c>
      <c r="H8" t="s">
        <v>10</v>
      </c>
      <c r="I8" t="s">
        <v>14</v>
      </c>
      <c r="J8" t="s">
        <v>42</v>
      </c>
      <c r="K8" s="1">
        <v>1737585</v>
      </c>
    </row>
    <row r="9" spans="1:11" x14ac:dyDescent="0.25">
      <c r="A9" s="3">
        <f>HYPERLINK("https://www.nsf.gov/awardsearch/showAward?AWD_ID="&amp; Table1[[#This Row],[AwardNumber]],Table1[[#This Row],[AwardNumber]])</f>
        <v>1737590</v>
      </c>
      <c r="B9" t="s">
        <v>56</v>
      </c>
      <c r="C9" t="s">
        <v>57</v>
      </c>
      <c r="D9" t="s">
        <v>155</v>
      </c>
      <c r="E9" s="2">
        <v>1000000</v>
      </c>
      <c r="F9" t="s">
        <v>31</v>
      </c>
      <c r="G9" t="s">
        <v>58</v>
      </c>
      <c r="H9" t="s">
        <v>10</v>
      </c>
      <c r="I9" t="s">
        <v>14</v>
      </c>
      <c r="J9" t="s">
        <v>60</v>
      </c>
      <c r="K9" s="1">
        <v>1737590</v>
      </c>
    </row>
    <row r="10" spans="1:11" x14ac:dyDescent="0.25">
      <c r="A10" s="3">
        <f>HYPERLINK("https://www.nsf.gov/awardsearch/showAward?AWD_ID="&amp; Table1[[#This Row],[AwardNumber]],Table1[[#This Row],[AwardNumber]])</f>
        <v>1737591</v>
      </c>
      <c r="B10" t="s">
        <v>23</v>
      </c>
      <c r="C10" t="s">
        <v>24</v>
      </c>
      <c r="D10" t="s">
        <v>134</v>
      </c>
      <c r="E10" s="2">
        <v>3581912</v>
      </c>
      <c r="F10" t="s">
        <v>25</v>
      </c>
      <c r="G10" t="s">
        <v>26</v>
      </c>
      <c r="H10" t="s">
        <v>17</v>
      </c>
      <c r="I10" t="s">
        <v>27</v>
      </c>
      <c r="J10" t="s">
        <v>28</v>
      </c>
      <c r="K10" s="1">
        <v>1737591</v>
      </c>
    </row>
    <row r="11" spans="1:11" x14ac:dyDescent="0.25">
      <c r="A11" s="3">
        <f>HYPERLINK("https://www.nsf.gov/awardsearch/showAward?AWD_ID="&amp; Table1[[#This Row],[AwardNumber]],Table1[[#This Row],[AwardNumber]])</f>
        <v>1737633</v>
      </c>
      <c r="B11" t="s">
        <v>9</v>
      </c>
      <c r="C11" t="s">
        <v>11</v>
      </c>
      <c r="D11" t="s">
        <v>147</v>
      </c>
      <c r="E11" s="2">
        <v>2500000</v>
      </c>
      <c r="F11" t="s">
        <v>12</v>
      </c>
      <c r="G11" t="s">
        <v>13</v>
      </c>
      <c r="H11" t="s">
        <v>10</v>
      </c>
      <c r="I11" t="s">
        <v>14</v>
      </c>
      <c r="J11" t="s">
        <v>15</v>
      </c>
      <c r="K11" s="1">
        <v>1737633</v>
      </c>
    </row>
    <row r="12" spans="1:11" x14ac:dyDescent="0.25">
      <c r="A12" s="3">
        <f>HYPERLINK("https://www.nsf.gov/awardsearch/showAward?AWD_ID="&amp; Table1[[#This Row],[AwardNumber]],Table1[[#This Row],[AwardNumber]])</f>
        <v>1831140</v>
      </c>
      <c r="B12" t="s">
        <v>125</v>
      </c>
      <c r="C12" t="s">
        <v>126</v>
      </c>
      <c r="D12" t="s">
        <v>154</v>
      </c>
      <c r="E12" s="2">
        <v>1750856</v>
      </c>
      <c r="F12" t="s">
        <v>12</v>
      </c>
      <c r="G12" t="s">
        <v>13</v>
      </c>
      <c r="H12" t="s">
        <v>96</v>
      </c>
      <c r="I12" t="s">
        <v>127</v>
      </c>
      <c r="J12" t="s">
        <v>128</v>
      </c>
      <c r="K12" s="1">
        <v>1831140</v>
      </c>
    </row>
    <row r="13" spans="1:11" x14ac:dyDescent="0.25">
      <c r="A13" s="3">
        <f>HYPERLINK("https://www.nsf.gov/awardsearch/showAward?AWD_ID="&amp; Table1[[#This Row],[AwardNumber]],Table1[[#This Row],[AwardNumber]])</f>
        <v>1831347</v>
      </c>
      <c r="B13" t="s">
        <v>74</v>
      </c>
      <c r="C13" t="s">
        <v>75</v>
      </c>
      <c r="D13" t="s">
        <v>133</v>
      </c>
      <c r="E13" s="2">
        <v>1399861</v>
      </c>
      <c r="F13" t="s">
        <v>36</v>
      </c>
      <c r="G13" t="s">
        <v>37</v>
      </c>
      <c r="H13" t="s">
        <v>67</v>
      </c>
      <c r="I13" t="s">
        <v>71</v>
      </c>
      <c r="J13" t="s">
        <v>76</v>
      </c>
      <c r="K13" s="1">
        <v>1831347</v>
      </c>
    </row>
    <row r="14" spans="1:11" x14ac:dyDescent="0.25">
      <c r="A14" s="3">
        <f>HYPERLINK("https://www.nsf.gov/awardsearch/showAward?AWD_ID="&amp; Table1[[#This Row],[AwardNumber]],Table1[[#This Row],[AwardNumber]])</f>
        <v>1831427</v>
      </c>
      <c r="B14" t="s">
        <v>84</v>
      </c>
      <c r="C14" t="s">
        <v>85</v>
      </c>
      <c r="D14" t="s">
        <v>138</v>
      </c>
      <c r="E14" s="2">
        <v>1495976</v>
      </c>
      <c r="F14" t="s">
        <v>86</v>
      </c>
      <c r="G14" t="s">
        <v>87</v>
      </c>
      <c r="H14" t="s">
        <v>78</v>
      </c>
      <c r="I14" t="s">
        <v>82</v>
      </c>
      <c r="J14" t="s">
        <v>88</v>
      </c>
      <c r="K14" s="1">
        <v>1831427</v>
      </c>
    </row>
    <row r="15" spans="1:11" x14ac:dyDescent="0.25">
      <c r="A15" s="3">
        <f>HYPERLINK("https://www.nsf.gov/awardsearch/showAward?AWD_ID="&amp; Table1[[#This Row],[AwardNumber]],Table1[[#This Row],[AwardNumber]])</f>
        <v>1831475</v>
      </c>
      <c r="B15" t="s">
        <v>121</v>
      </c>
      <c r="C15" t="s">
        <v>122</v>
      </c>
      <c r="D15" t="s">
        <v>152</v>
      </c>
      <c r="E15" s="2">
        <v>1500000</v>
      </c>
      <c r="F15" t="s">
        <v>63</v>
      </c>
      <c r="G15" t="s">
        <v>123</v>
      </c>
      <c r="H15" t="s">
        <v>78</v>
      </c>
      <c r="I15" t="s">
        <v>82</v>
      </c>
      <c r="J15" t="s">
        <v>124</v>
      </c>
      <c r="K15" s="1">
        <v>1831475</v>
      </c>
    </row>
    <row r="16" spans="1:11" x14ac:dyDescent="0.25">
      <c r="A16" s="3">
        <f>HYPERLINK("https://www.nsf.gov/awardsearch/showAward?AWD_ID="&amp; Table1[[#This Row],[AwardNumber]],Table1[[#This Row],[AwardNumber]])</f>
        <v>1831547</v>
      </c>
      <c r="B16" t="s">
        <v>95</v>
      </c>
      <c r="C16" t="s">
        <v>97</v>
      </c>
      <c r="D16" t="s">
        <v>139</v>
      </c>
      <c r="E16" s="2">
        <v>1494805</v>
      </c>
      <c r="F16" t="s">
        <v>31</v>
      </c>
      <c r="G16" t="s">
        <v>32</v>
      </c>
      <c r="H16" t="s">
        <v>96</v>
      </c>
      <c r="I16" t="s">
        <v>71</v>
      </c>
      <c r="J16" t="s">
        <v>98</v>
      </c>
      <c r="K16" s="1">
        <v>1831547</v>
      </c>
    </row>
    <row r="17" spans="1:11" x14ac:dyDescent="0.25">
      <c r="A17" s="3">
        <f>HYPERLINK("https://www.nsf.gov/awardsearch/showAward?AWD_ID="&amp; Table1[[#This Row],[AwardNumber]],Table1[[#This Row],[AwardNumber]])</f>
        <v>1831669</v>
      </c>
      <c r="B17" t="s">
        <v>104</v>
      </c>
      <c r="C17" t="s">
        <v>105</v>
      </c>
      <c r="D17" t="s">
        <v>141</v>
      </c>
      <c r="E17" s="2">
        <v>1466428</v>
      </c>
      <c r="F17" t="s">
        <v>25</v>
      </c>
      <c r="G17" t="s">
        <v>106</v>
      </c>
      <c r="H17" t="s">
        <v>78</v>
      </c>
      <c r="I17" t="s">
        <v>82</v>
      </c>
      <c r="J17" t="s">
        <v>107</v>
      </c>
      <c r="K17" s="1">
        <v>1831669</v>
      </c>
    </row>
    <row r="18" spans="1:11" x14ac:dyDescent="0.25">
      <c r="A18" s="3">
        <f>HYPERLINK("https://www.nsf.gov/awardsearch/showAward?AWD_ID="&amp; Table1[[#This Row],[AwardNumber]],Table1[[#This Row],[AwardNumber]])</f>
        <v>1831685</v>
      </c>
      <c r="B18" t="s">
        <v>77</v>
      </c>
      <c r="C18" t="s">
        <v>79</v>
      </c>
      <c r="D18" t="s">
        <v>132</v>
      </c>
      <c r="E18" s="2">
        <v>2500000</v>
      </c>
      <c r="F18" t="s">
        <v>80</v>
      </c>
      <c r="G18" t="s">
        <v>81</v>
      </c>
      <c r="H18" t="s">
        <v>78</v>
      </c>
      <c r="I18" t="s">
        <v>82</v>
      </c>
      <c r="J18" t="s">
        <v>83</v>
      </c>
      <c r="K18" s="1">
        <v>1831685</v>
      </c>
    </row>
    <row r="19" spans="1:11" x14ac:dyDescent="0.25">
      <c r="A19" s="3">
        <f>HYPERLINK("https://www.nsf.gov/awardsearch/showAward?AWD_ID="&amp; Table1[[#This Row],[AwardNumber]],Table1[[#This Row],[AwardNumber]])</f>
        <v>1831698</v>
      </c>
      <c r="B19" t="s">
        <v>113</v>
      </c>
      <c r="C19" t="s">
        <v>114</v>
      </c>
      <c r="D19" t="s">
        <v>146</v>
      </c>
      <c r="E19" s="2">
        <v>2000000</v>
      </c>
      <c r="F19" t="s">
        <v>110</v>
      </c>
      <c r="G19" t="s">
        <v>115</v>
      </c>
      <c r="H19" t="s">
        <v>78</v>
      </c>
      <c r="I19" t="s">
        <v>82</v>
      </c>
      <c r="J19" t="s">
        <v>116</v>
      </c>
      <c r="K19" s="1">
        <v>1831698</v>
      </c>
    </row>
    <row r="20" spans="1:11" x14ac:dyDescent="0.25">
      <c r="A20" s="3">
        <f>HYPERLINK("https://www.nsf.gov/awardsearch/showAward?AWD_ID="&amp; Table1[[#This Row],[AwardNumber]],Table1[[#This Row],[AwardNumber]])</f>
        <v>1831755</v>
      </c>
      <c r="B20" t="s">
        <v>99</v>
      </c>
      <c r="C20" t="s">
        <v>100</v>
      </c>
      <c r="D20" t="s">
        <v>140</v>
      </c>
      <c r="E20" s="2">
        <v>2092670</v>
      </c>
      <c r="F20" t="s">
        <v>101</v>
      </c>
      <c r="G20" t="s">
        <v>102</v>
      </c>
      <c r="H20" t="s">
        <v>78</v>
      </c>
      <c r="I20" t="s">
        <v>93</v>
      </c>
      <c r="J20" t="s">
        <v>103</v>
      </c>
      <c r="K20" s="1">
        <v>1831755</v>
      </c>
    </row>
    <row r="21" spans="1:11" x14ac:dyDescent="0.25">
      <c r="A21" s="3">
        <f>HYPERLINK("https://www.nsf.gov/awardsearch/showAward?AWD_ID="&amp; Table1[[#This Row],[AwardNumber]],Table1[[#This Row],[AwardNumber]])</f>
        <v>1831770</v>
      </c>
      <c r="B21" t="s">
        <v>108</v>
      </c>
      <c r="C21" t="s">
        <v>109</v>
      </c>
      <c r="D21" t="s">
        <v>144</v>
      </c>
      <c r="E21" s="2">
        <v>2100974</v>
      </c>
      <c r="F21" t="s">
        <v>110</v>
      </c>
      <c r="G21" t="s">
        <v>111</v>
      </c>
      <c r="H21" t="s">
        <v>78</v>
      </c>
      <c r="I21" t="s">
        <v>82</v>
      </c>
      <c r="J21" t="s">
        <v>112</v>
      </c>
      <c r="K21" s="1">
        <v>1831770</v>
      </c>
    </row>
    <row r="22" spans="1:11" x14ac:dyDescent="0.25">
      <c r="A22" s="3">
        <f>HYPERLINK("https://www.nsf.gov/awardsearch/showAward?AWD_ID="&amp; Table1[[#This Row],[AwardNumber]],Table1[[#This Row],[AwardNumber]])</f>
        <v>1831795</v>
      </c>
      <c r="B22" t="s">
        <v>89</v>
      </c>
      <c r="C22" t="s">
        <v>90</v>
      </c>
      <c r="D22" t="s">
        <v>136</v>
      </c>
      <c r="E22" s="2">
        <v>1897466</v>
      </c>
      <c r="F22" t="s">
        <v>91</v>
      </c>
      <c r="G22" t="s">
        <v>92</v>
      </c>
      <c r="H22" t="s">
        <v>78</v>
      </c>
      <c r="I22" t="s">
        <v>93</v>
      </c>
      <c r="J22" t="s">
        <v>94</v>
      </c>
      <c r="K22" s="1">
        <v>1831795</v>
      </c>
    </row>
    <row r="23" spans="1:11" x14ac:dyDescent="0.25">
      <c r="A23" s="3">
        <f>HYPERLINK("https://www.nsf.gov/awardsearch/showAward?AWD_ID="&amp; Table1[[#This Row],[AwardNumber]],Table1[[#This Row],[AwardNumber]])</f>
        <v>1831811</v>
      </c>
      <c r="B23" t="s">
        <v>66</v>
      </c>
      <c r="C23" t="s">
        <v>68</v>
      </c>
      <c r="D23" t="s">
        <v>130</v>
      </c>
      <c r="E23" s="2">
        <v>800000</v>
      </c>
      <c r="F23" t="s">
        <v>69</v>
      </c>
      <c r="G23" t="s">
        <v>70</v>
      </c>
      <c r="H23" t="s">
        <v>67</v>
      </c>
      <c r="I23" t="s">
        <v>71</v>
      </c>
      <c r="J23" t="s">
        <v>73</v>
      </c>
      <c r="K23" s="1">
        <v>1831811</v>
      </c>
    </row>
    <row r="24" spans="1:11" x14ac:dyDescent="0.25">
      <c r="A24" s="3">
        <f>HYPERLINK("https://www.nsf.gov/awardsearch/showAward?AWD_ID="&amp; Table1[[#This Row],[AwardNumber]],Table1[[#This Row],[AwardNumber]])</f>
        <v>1831918</v>
      </c>
      <c r="B24" t="s">
        <v>117</v>
      </c>
      <c r="C24" t="s">
        <v>118</v>
      </c>
      <c r="D24" t="s">
        <v>149</v>
      </c>
      <c r="E24" s="2">
        <v>2099382</v>
      </c>
      <c r="F24" t="s">
        <v>110</v>
      </c>
      <c r="G24" t="s">
        <v>119</v>
      </c>
      <c r="H24" t="s">
        <v>78</v>
      </c>
      <c r="I24" t="s">
        <v>93</v>
      </c>
      <c r="J24" t="s">
        <v>120</v>
      </c>
      <c r="K24" s="1">
        <v>1831918</v>
      </c>
    </row>
    <row r="25" spans="1:11" x14ac:dyDescent="0.25">
      <c r="A25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5453-689B-5648-A4FB-F7BB38B5FD7D}">
  <dimension ref="A1:K288"/>
  <sheetViews>
    <sheetView tabSelected="1" topLeftCell="A136" workbookViewId="0">
      <selection activeCell="B12" sqref="B12"/>
    </sheetView>
  </sheetViews>
  <sheetFormatPr defaultColWidth="11" defaultRowHeight="15.75" x14ac:dyDescent="0.25"/>
  <cols>
    <col min="1" max="1" width="14.125" customWidth="1"/>
    <col min="2" max="2" width="158.625" bestFit="1" customWidth="1"/>
    <col min="3" max="3" width="20.875" customWidth="1"/>
    <col min="4" max="4" width="27.25" customWidth="1"/>
    <col min="5" max="5" width="17.625" customWidth="1"/>
    <col min="6" max="6" width="7.875" customWidth="1"/>
    <col min="7" max="7" width="41.75" customWidth="1"/>
    <col min="8" max="8" width="11.375" customWidth="1"/>
    <col min="10" max="10" width="38.625" customWidth="1"/>
    <col min="11" max="11" width="15.5" hidden="1" customWidth="1"/>
    <col min="12" max="14" width="8.875" customWidth="1"/>
    <col min="15" max="15" width="47.875" bestFit="1" customWidth="1"/>
    <col min="16" max="16" width="8.875" customWidth="1"/>
  </cols>
  <sheetData>
    <row r="1" spans="1:11" s="5" customFormat="1" ht="32.25" customHeight="1" x14ac:dyDescent="0.25">
      <c r="A1" s="5" t="s">
        <v>1751</v>
      </c>
      <c r="B1" s="5" t="s">
        <v>1</v>
      </c>
      <c r="C1" s="5" t="s">
        <v>1750</v>
      </c>
      <c r="D1" s="5" t="s">
        <v>1749</v>
      </c>
      <c r="E1" s="5" t="s">
        <v>1745</v>
      </c>
      <c r="F1" s="5" t="s">
        <v>4</v>
      </c>
      <c r="G1" s="5" t="s">
        <v>5</v>
      </c>
      <c r="H1" s="5" t="s">
        <v>1746</v>
      </c>
      <c r="I1" s="5" t="s">
        <v>1747</v>
      </c>
      <c r="J1" s="5" t="s">
        <v>1748</v>
      </c>
      <c r="K1" s="5" t="s">
        <v>1744</v>
      </c>
    </row>
    <row r="2" spans="1:11" x14ac:dyDescent="0.25">
      <c r="A2" s="3" t="str">
        <f>HYPERLINK("https://www.nsf.gov/awardsearch/showAward?AWD_ID="&amp; Table5[[#This Row],[NSF AwardNumber]],Table5[[#This Row],[NSF AwardNumber]])</f>
        <v>1446478</v>
      </c>
      <c r="B2" t="s">
        <v>157</v>
      </c>
      <c r="C2" t="s">
        <v>158</v>
      </c>
      <c r="D2" t="s">
        <v>159</v>
      </c>
      <c r="E2" t="s">
        <v>160</v>
      </c>
      <c r="F2" t="s">
        <v>19</v>
      </c>
      <c r="G2" t="s">
        <v>20</v>
      </c>
      <c r="H2" t="s">
        <v>161</v>
      </c>
      <c r="I2" t="s">
        <v>162</v>
      </c>
      <c r="J2" t="s">
        <v>163</v>
      </c>
      <c r="K2" t="s">
        <v>164</v>
      </c>
    </row>
    <row r="3" spans="1:11" x14ac:dyDescent="0.25">
      <c r="A3" s="4" t="str">
        <f>HYPERLINK("https://www.nsf.gov/awardsearch/showAward?AWD_ID="&amp; Table5[[#This Row],[NSF AwardNumber]],Table5[[#This Row],[NSF AwardNumber]])</f>
        <v>1446582</v>
      </c>
      <c r="B3" t="s">
        <v>157</v>
      </c>
      <c r="C3" t="s">
        <v>165</v>
      </c>
      <c r="D3" t="s">
        <v>166</v>
      </c>
      <c r="E3" t="s">
        <v>167</v>
      </c>
      <c r="F3" t="s">
        <v>168</v>
      </c>
      <c r="G3" t="s">
        <v>169</v>
      </c>
      <c r="H3" t="s">
        <v>161</v>
      </c>
      <c r="I3" t="s">
        <v>162</v>
      </c>
      <c r="J3" t="s">
        <v>170</v>
      </c>
      <c r="K3" t="s">
        <v>171</v>
      </c>
    </row>
    <row r="4" spans="1:11" x14ac:dyDescent="0.25">
      <c r="A4" s="4" t="str">
        <f>HYPERLINK("https://www.nsf.gov/awardsearch/showAward?AWD_ID="&amp; Table5[[#This Row],[NSF AwardNumber]],Table5[[#This Row],[NSF AwardNumber]])</f>
        <v>1724666</v>
      </c>
      <c r="B4" t="s">
        <v>172</v>
      </c>
      <c r="C4" t="s">
        <v>173</v>
      </c>
      <c r="D4" t="s">
        <v>174</v>
      </c>
      <c r="E4" t="s">
        <v>175</v>
      </c>
      <c r="F4" t="s">
        <v>176</v>
      </c>
      <c r="G4" t="s">
        <v>177</v>
      </c>
      <c r="H4" t="s">
        <v>178</v>
      </c>
      <c r="I4" t="s">
        <v>162</v>
      </c>
      <c r="J4" t="s">
        <v>131</v>
      </c>
      <c r="K4" t="s">
        <v>179</v>
      </c>
    </row>
    <row r="5" spans="1:11" x14ac:dyDescent="0.25">
      <c r="A5" s="4" t="str">
        <f>HYPERLINK("https://www.nsf.gov/awardsearch/showAward?AWD_ID="&amp; Table5[[#This Row],[NSF AwardNumber]],Table5[[#This Row],[NSF AwardNumber]])</f>
        <v>1446484</v>
      </c>
      <c r="B5" t="s">
        <v>180</v>
      </c>
      <c r="C5" t="s">
        <v>181</v>
      </c>
      <c r="D5" t="s">
        <v>182</v>
      </c>
      <c r="E5" t="s">
        <v>183</v>
      </c>
      <c r="F5" t="s">
        <v>31</v>
      </c>
      <c r="G5" t="s">
        <v>58</v>
      </c>
      <c r="H5" t="s">
        <v>161</v>
      </c>
      <c r="I5" t="s">
        <v>162</v>
      </c>
      <c r="J5" t="s">
        <v>131</v>
      </c>
      <c r="K5" t="s">
        <v>184</v>
      </c>
    </row>
    <row r="6" spans="1:11" x14ac:dyDescent="0.25">
      <c r="A6" s="4" t="str">
        <f>HYPERLINK("https://www.nsf.gov/awardsearch/showAward?AWD_ID="&amp; Table5[[#This Row],[NSF AwardNumber]],Table5[[#This Row],[NSF AwardNumber]])</f>
        <v>1446592</v>
      </c>
      <c r="B6" t="s">
        <v>185</v>
      </c>
      <c r="C6" t="s">
        <v>186</v>
      </c>
      <c r="D6" t="s">
        <v>187</v>
      </c>
      <c r="E6" t="s">
        <v>188</v>
      </c>
      <c r="F6" t="s">
        <v>189</v>
      </c>
      <c r="G6" t="s">
        <v>190</v>
      </c>
      <c r="H6" t="s">
        <v>191</v>
      </c>
      <c r="I6" t="s">
        <v>192</v>
      </c>
      <c r="J6" t="s">
        <v>131</v>
      </c>
      <c r="K6" t="s">
        <v>193</v>
      </c>
    </row>
    <row r="7" spans="1:11" x14ac:dyDescent="0.25">
      <c r="A7" s="4" t="str">
        <f>HYPERLINK("https://www.nsf.gov/awardsearch/showAward?AWD_ID="&amp; Table5[[#This Row],[NSF AwardNumber]],Table5[[#This Row],[NSF AwardNumber]])</f>
        <v>1628831</v>
      </c>
      <c r="B7" t="s">
        <v>194</v>
      </c>
      <c r="C7" t="s">
        <v>195</v>
      </c>
      <c r="D7" t="s">
        <v>196</v>
      </c>
      <c r="E7" t="s">
        <v>197</v>
      </c>
      <c r="F7" t="s">
        <v>110</v>
      </c>
      <c r="G7" t="s">
        <v>115</v>
      </c>
      <c r="H7" t="s">
        <v>198</v>
      </c>
      <c r="I7" t="s">
        <v>162</v>
      </c>
      <c r="J7" t="s">
        <v>131</v>
      </c>
      <c r="K7" t="s">
        <v>199</v>
      </c>
    </row>
    <row r="8" spans="1:11" x14ac:dyDescent="0.25">
      <c r="A8" s="4" t="str">
        <f>HYPERLINK("https://www.nsf.gov/awardsearch/showAward?AWD_ID="&amp; Table5[[#This Row],[NSF AwardNumber]],Table5[[#This Row],[NSF AwardNumber]])</f>
        <v>1824277</v>
      </c>
      <c r="B8" t="s">
        <v>200</v>
      </c>
      <c r="C8" t="s">
        <v>201</v>
      </c>
      <c r="D8" t="s">
        <v>202</v>
      </c>
      <c r="E8" t="s">
        <v>203</v>
      </c>
      <c r="F8" t="s">
        <v>110</v>
      </c>
      <c r="G8" t="s">
        <v>204</v>
      </c>
      <c r="H8" t="s">
        <v>205</v>
      </c>
      <c r="I8" t="s">
        <v>206</v>
      </c>
      <c r="J8" t="s">
        <v>131</v>
      </c>
      <c r="K8" t="s">
        <v>207</v>
      </c>
    </row>
    <row r="9" spans="1:11" x14ac:dyDescent="0.25">
      <c r="A9" s="4" t="str">
        <f>HYPERLINK("https://www.nsf.gov/awardsearch/showAward?AWD_ID="&amp; Table5[[#This Row],[NSF AwardNumber]],Table5[[#This Row],[NSF AwardNumber]])</f>
        <v>1446702</v>
      </c>
      <c r="B9" t="s">
        <v>208</v>
      </c>
      <c r="C9" t="s">
        <v>209</v>
      </c>
      <c r="D9" t="s">
        <v>210</v>
      </c>
      <c r="E9" t="s">
        <v>211</v>
      </c>
      <c r="F9" t="s">
        <v>80</v>
      </c>
      <c r="G9" t="s">
        <v>212</v>
      </c>
      <c r="H9" t="s">
        <v>161</v>
      </c>
      <c r="I9" t="s">
        <v>213</v>
      </c>
      <c r="J9" t="s">
        <v>131</v>
      </c>
      <c r="K9" t="s">
        <v>214</v>
      </c>
    </row>
    <row r="10" spans="1:11" x14ac:dyDescent="0.25">
      <c r="A10" s="4" t="str">
        <f>HYPERLINK("https://www.nsf.gov/awardsearch/showAward?AWD_ID="&amp; Table5[[#This Row],[NSF AwardNumber]],Table5[[#This Row],[NSF AwardNumber]])</f>
        <v>1446607</v>
      </c>
      <c r="B10" t="s">
        <v>185</v>
      </c>
      <c r="C10" t="s">
        <v>215</v>
      </c>
      <c r="D10" t="s">
        <v>216</v>
      </c>
      <c r="E10" t="s">
        <v>217</v>
      </c>
      <c r="F10" t="s">
        <v>101</v>
      </c>
      <c r="G10" t="s">
        <v>218</v>
      </c>
      <c r="H10" t="s">
        <v>191</v>
      </c>
      <c r="I10" t="s">
        <v>192</v>
      </c>
      <c r="J10" t="s">
        <v>219</v>
      </c>
      <c r="K10" t="s">
        <v>220</v>
      </c>
    </row>
    <row r="11" spans="1:11" x14ac:dyDescent="0.25">
      <c r="A11" s="4" t="str">
        <f>HYPERLINK("https://www.nsf.gov/awardsearch/showAward?AWD_ID="&amp; Table5[[#This Row],[NSF AwardNumber]],Table5[[#This Row],[NSF AwardNumber]])</f>
        <v>1723341</v>
      </c>
      <c r="B11" t="s">
        <v>221</v>
      </c>
      <c r="C11" t="s">
        <v>222</v>
      </c>
      <c r="D11" t="s">
        <v>223</v>
      </c>
      <c r="E11" t="s">
        <v>224</v>
      </c>
      <c r="F11" t="s">
        <v>69</v>
      </c>
      <c r="G11" t="s">
        <v>70</v>
      </c>
      <c r="H11" t="s">
        <v>178</v>
      </c>
      <c r="I11" t="s">
        <v>192</v>
      </c>
      <c r="J11" t="s">
        <v>131</v>
      </c>
      <c r="K11" t="s">
        <v>225</v>
      </c>
    </row>
    <row r="12" spans="1:11" x14ac:dyDescent="0.25">
      <c r="A12" s="4" t="str">
        <f>HYPERLINK("https://www.nsf.gov/awardsearch/showAward?AWD_ID="&amp; Table5[[#This Row],[NSF AwardNumber]],Table5[[#This Row],[NSF AwardNumber]])</f>
        <v>1329829</v>
      </c>
      <c r="B12" t="s">
        <v>226</v>
      </c>
      <c r="C12" t="s">
        <v>227</v>
      </c>
      <c r="D12" t="s">
        <v>228</v>
      </c>
      <c r="E12" t="s">
        <v>229</v>
      </c>
      <c r="F12" t="s">
        <v>19</v>
      </c>
      <c r="G12" t="s">
        <v>230</v>
      </c>
      <c r="H12" t="s">
        <v>231</v>
      </c>
      <c r="I12" t="s">
        <v>232</v>
      </c>
      <c r="J12" t="s">
        <v>233</v>
      </c>
      <c r="K12" t="s">
        <v>234</v>
      </c>
    </row>
    <row r="13" spans="1:11" x14ac:dyDescent="0.25">
      <c r="A13" s="4" t="str">
        <f>HYPERLINK("https://www.nsf.gov/awardsearch/showAward?AWD_ID="&amp; Table5[[#This Row],[NSF AwardNumber]],Table5[[#This Row],[NSF AwardNumber]])</f>
        <v>1238962</v>
      </c>
      <c r="B13" t="s">
        <v>235</v>
      </c>
      <c r="C13" t="s">
        <v>236</v>
      </c>
      <c r="D13" t="s">
        <v>237</v>
      </c>
      <c r="E13" t="s">
        <v>238</v>
      </c>
      <c r="F13" t="s">
        <v>36</v>
      </c>
      <c r="G13" t="s">
        <v>37</v>
      </c>
      <c r="H13" t="s">
        <v>239</v>
      </c>
      <c r="I13" t="s">
        <v>240</v>
      </c>
      <c r="J13" t="s">
        <v>241</v>
      </c>
      <c r="K13" t="s">
        <v>242</v>
      </c>
    </row>
    <row r="14" spans="1:11" x14ac:dyDescent="0.25">
      <c r="A14" s="4" t="str">
        <f>HYPERLINK("https://www.nsf.gov/awardsearch/showAward?AWD_ID="&amp; Table5[[#This Row],[NSF AwardNumber]],Table5[[#This Row],[NSF AwardNumber]])</f>
        <v>1544396</v>
      </c>
      <c r="B14" t="s">
        <v>243</v>
      </c>
      <c r="C14" t="s">
        <v>244</v>
      </c>
      <c r="D14" t="s">
        <v>245</v>
      </c>
      <c r="E14" t="s">
        <v>246</v>
      </c>
      <c r="F14" t="s">
        <v>110</v>
      </c>
      <c r="G14" t="s">
        <v>247</v>
      </c>
      <c r="H14" t="s">
        <v>248</v>
      </c>
      <c r="I14" t="s">
        <v>249</v>
      </c>
      <c r="J14" t="s">
        <v>131</v>
      </c>
      <c r="K14" t="s">
        <v>250</v>
      </c>
    </row>
    <row r="15" spans="1:11" x14ac:dyDescent="0.25">
      <c r="A15" s="4" t="str">
        <f>HYPERLINK("https://www.nsf.gov/awardsearch/showAward?AWD_ID="&amp; Table5[[#This Row],[NSF AwardNumber]],Table5[[#This Row],[NSF AwardNumber]])</f>
        <v>1446570</v>
      </c>
      <c r="B15" t="s">
        <v>251</v>
      </c>
      <c r="C15" t="s">
        <v>252</v>
      </c>
      <c r="D15" t="s">
        <v>253</v>
      </c>
      <c r="E15" t="s">
        <v>254</v>
      </c>
      <c r="F15" t="s">
        <v>255</v>
      </c>
      <c r="G15" t="s">
        <v>256</v>
      </c>
      <c r="H15" t="s">
        <v>161</v>
      </c>
      <c r="I15" t="s">
        <v>162</v>
      </c>
      <c r="J15" t="s">
        <v>257</v>
      </c>
      <c r="K15" t="s">
        <v>258</v>
      </c>
    </row>
    <row r="16" spans="1:11" x14ac:dyDescent="0.25">
      <c r="A16" s="4" t="str">
        <f>HYPERLINK("https://www.nsf.gov/awardsearch/showAward?AWD_ID="&amp; Table5[[#This Row],[NSF AwardNumber]],Table5[[#This Row],[NSF AwardNumber]])</f>
        <v>1329766</v>
      </c>
      <c r="B16" t="s">
        <v>259</v>
      </c>
      <c r="C16" t="s">
        <v>260</v>
      </c>
      <c r="D16" t="s">
        <v>261</v>
      </c>
      <c r="E16" t="s">
        <v>262</v>
      </c>
      <c r="F16" t="s">
        <v>110</v>
      </c>
      <c r="G16" t="s">
        <v>263</v>
      </c>
      <c r="H16" t="s">
        <v>264</v>
      </c>
      <c r="I16" t="s">
        <v>265</v>
      </c>
      <c r="J16" t="s">
        <v>131</v>
      </c>
      <c r="K16" t="s">
        <v>266</v>
      </c>
    </row>
    <row r="17" spans="1:11" x14ac:dyDescent="0.25">
      <c r="A17" s="4" t="str">
        <f>HYPERLINK("https://www.nsf.gov/awardsearch/showAward?AWD_ID="&amp; Table5[[#This Row],[NSF AwardNumber]],Table5[[#This Row],[NSF AwardNumber]])</f>
        <v>1446229</v>
      </c>
      <c r="B17" t="s">
        <v>267</v>
      </c>
      <c r="C17" t="s">
        <v>268</v>
      </c>
      <c r="D17" t="s">
        <v>269</v>
      </c>
      <c r="E17" t="s">
        <v>270</v>
      </c>
      <c r="F17" t="s">
        <v>80</v>
      </c>
      <c r="G17" t="s">
        <v>212</v>
      </c>
      <c r="H17" t="s">
        <v>161</v>
      </c>
      <c r="I17" t="s">
        <v>162</v>
      </c>
      <c r="J17" t="s">
        <v>131</v>
      </c>
      <c r="K17" t="s">
        <v>271</v>
      </c>
    </row>
    <row r="18" spans="1:11" x14ac:dyDescent="0.25">
      <c r="A18" s="4" t="str">
        <f>HYPERLINK("https://www.nsf.gov/awardsearch/showAward?AWD_ID="&amp; Table5[[#This Row],[NSF AwardNumber]],Table5[[#This Row],[NSF AwardNumber]])</f>
        <v>1329755</v>
      </c>
      <c r="B18" t="s">
        <v>259</v>
      </c>
      <c r="C18" t="s">
        <v>272</v>
      </c>
      <c r="D18" t="s">
        <v>273</v>
      </c>
      <c r="E18" t="s">
        <v>274</v>
      </c>
      <c r="F18" t="s">
        <v>110</v>
      </c>
      <c r="G18" t="s">
        <v>275</v>
      </c>
      <c r="H18" t="s">
        <v>264</v>
      </c>
      <c r="I18" t="s">
        <v>265</v>
      </c>
      <c r="J18" t="s">
        <v>276</v>
      </c>
      <c r="K18" t="s">
        <v>277</v>
      </c>
    </row>
    <row r="19" spans="1:11" x14ac:dyDescent="0.25">
      <c r="A19" s="4" t="str">
        <f>HYPERLINK("https://www.nsf.gov/awardsearch/showAward?AWD_ID="&amp; Table5[[#This Row],[NSF AwardNumber]],Table5[[#This Row],[NSF AwardNumber]])</f>
        <v>1446804</v>
      </c>
      <c r="B19" t="s">
        <v>278</v>
      </c>
      <c r="C19" t="s">
        <v>279</v>
      </c>
      <c r="D19" t="s">
        <v>280</v>
      </c>
      <c r="E19" t="s">
        <v>281</v>
      </c>
      <c r="F19" t="s">
        <v>19</v>
      </c>
      <c r="G19" t="s">
        <v>20</v>
      </c>
      <c r="H19" t="s">
        <v>282</v>
      </c>
      <c r="I19" t="s">
        <v>265</v>
      </c>
      <c r="J19" t="s">
        <v>283</v>
      </c>
      <c r="K19" t="s">
        <v>284</v>
      </c>
    </row>
    <row r="20" spans="1:11" x14ac:dyDescent="0.25">
      <c r="A20" s="4" t="str">
        <f>HYPERLINK("https://www.nsf.gov/awardsearch/showAward?AWD_ID="&amp; Table5[[#This Row],[NSF AwardNumber]],Table5[[#This Row],[NSF AwardNumber]])</f>
        <v>1446912</v>
      </c>
      <c r="B20" t="s">
        <v>285</v>
      </c>
      <c r="C20" t="s">
        <v>286</v>
      </c>
      <c r="D20" t="s">
        <v>287</v>
      </c>
      <c r="E20" t="s">
        <v>288</v>
      </c>
      <c r="F20" t="s">
        <v>110</v>
      </c>
      <c r="G20" t="s">
        <v>263</v>
      </c>
      <c r="H20" t="s">
        <v>161</v>
      </c>
      <c r="I20" t="s">
        <v>162</v>
      </c>
      <c r="J20" t="s">
        <v>289</v>
      </c>
      <c r="K20" t="s">
        <v>290</v>
      </c>
    </row>
    <row r="21" spans="1:11" x14ac:dyDescent="0.25">
      <c r="A21" s="4" t="str">
        <f>HYPERLINK("https://www.nsf.gov/awardsearch/showAward?AWD_ID="&amp; Table5[[#This Row],[NSF AwardNumber]],Table5[[#This Row],[NSF AwardNumber]])</f>
        <v>1446521</v>
      </c>
      <c r="B21" t="s">
        <v>291</v>
      </c>
      <c r="C21" t="s">
        <v>75</v>
      </c>
      <c r="D21" t="s">
        <v>133</v>
      </c>
      <c r="E21" t="s">
        <v>292</v>
      </c>
      <c r="F21" t="s">
        <v>36</v>
      </c>
      <c r="G21" t="s">
        <v>37</v>
      </c>
      <c r="H21" t="s">
        <v>161</v>
      </c>
      <c r="I21" t="s">
        <v>162</v>
      </c>
      <c r="J21" t="s">
        <v>293</v>
      </c>
      <c r="K21" t="s">
        <v>294</v>
      </c>
    </row>
    <row r="22" spans="1:11" x14ac:dyDescent="0.25">
      <c r="A22" s="4" t="str">
        <f>HYPERLINK("https://www.nsf.gov/awardsearch/showAward?AWD_ID="&amp; Table5[[#This Row],[NSF AwardNumber]],Table5[[#This Row],[NSF AwardNumber]])</f>
        <v>1565487</v>
      </c>
      <c r="B22" t="s">
        <v>295</v>
      </c>
      <c r="C22" t="s">
        <v>296</v>
      </c>
      <c r="D22" t="s">
        <v>297</v>
      </c>
      <c r="E22" t="s">
        <v>298</v>
      </c>
      <c r="F22" t="s">
        <v>168</v>
      </c>
      <c r="G22" t="s">
        <v>169</v>
      </c>
      <c r="H22" t="s">
        <v>299</v>
      </c>
      <c r="I22" t="s">
        <v>300</v>
      </c>
      <c r="J22" t="s">
        <v>131</v>
      </c>
      <c r="K22" t="s">
        <v>301</v>
      </c>
    </row>
    <row r="23" spans="1:11" x14ac:dyDescent="0.25">
      <c r="A23" s="4" t="str">
        <f>HYPERLINK("https://www.nsf.gov/awardsearch/showAward?AWD_ID="&amp; Table5[[#This Row],[NSF AwardNumber]],Table5[[#This Row],[NSF AwardNumber]])</f>
        <v>1350685</v>
      </c>
      <c r="B23" t="s">
        <v>302</v>
      </c>
      <c r="C23" t="s">
        <v>303</v>
      </c>
      <c r="D23" t="s">
        <v>304</v>
      </c>
      <c r="E23" t="s">
        <v>305</v>
      </c>
      <c r="F23" t="s">
        <v>101</v>
      </c>
      <c r="G23" t="s">
        <v>306</v>
      </c>
      <c r="H23" t="s">
        <v>307</v>
      </c>
      <c r="I23" t="s">
        <v>308</v>
      </c>
      <c r="J23" t="s">
        <v>131</v>
      </c>
      <c r="K23" t="s">
        <v>309</v>
      </c>
    </row>
    <row r="24" spans="1:11" x14ac:dyDescent="0.25">
      <c r="A24" s="4" t="str">
        <f>HYPERLINK("https://www.nsf.gov/awardsearch/showAward?AWD_ID="&amp; Table5[[#This Row],[NSF AwardNumber]],Table5[[#This Row],[NSF AwardNumber]])</f>
        <v>1565544</v>
      </c>
      <c r="B24" t="s">
        <v>310</v>
      </c>
      <c r="C24" t="s">
        <v>311</v>
      </c>
      <c r="D24" t="s">
        <v>312</v>
      </c>
      <c r="E24" t="s">
        <v>313</v>
      </c>
      <c r="F24" t="s">
        <v>314</v>
      </c>
      <c r="G24" t="s">
        <v>315</v>
      </c>
      <c r="H24" t="s">
        <v>316</v>
      </c>
      <c r="I24" t="s">
        <v>317</v>
      </c>
      <c r="J24" t="s">
        <v>318</v>
      </c>
      <c r="K24" t="s">
        <v>319</v>
      </c>
    </row>
    <row r="25" spans="1:11" x14ac:dyDescent="0.25">
      <c r="A25" s="4" t="str">
        <f>HYPERLINK("https://www.nsf.gov/awardsearch/showAward?AWD_ID="&amp; Table5[[#This Row],[NSF AwardNumber]],Table5[[#This Row],[NSF AwardNumber]])</f>
        <v>1565979</v>
      </c>
      <c r="B25" t="s">
        <v>320</v>
      </c>
      <c r="C25" t="s">
        <v>321</v>
      </c>
      <c r="D25" t="s">
        <v>322</v>
      </c>
      <c r="E25" t="s">
        <v>323</v>
      </c>
      <c r="F25" t="s">
        <v>324</v>
      </c>
      <c r="G25" t="s">
        <v>325</v>
      </c>
      <c r="H25" t="s">
        <v>326</v>
      </c>
      <c r="I25" t="s">
        <v>192</v>
      </c>
      <c r="J25" t="s">
        <v>131</v>
      </c>
      <c r="K25" t="s">
        <v>327</v>
      </c>
    </row>
    <row r="26" spans="1:11" x14ac:dyDescent="0.25">
      <c r="A26" s="4" t="str">
        <f>HYPERLINK("https://www.nsf.gov/awardsearch/showAward?AWD_ID="&amp; Table5[[#This Row],[NSF AwardNumber]],Table5[[#This Row],[NSF AwardNumber]])</f>
        <v>1446464</v>
      </c>
      <c r="B26" t="s">
        <v>328</v>
      </c>
      <c r="C26" t="s">
        <v>329</v>
      </c>
      <c r="D26" t="s">
        <v>330</v>
      </c>
      <c r="E26" t="s">
        <v>331</v>
      </c>
      <c r="F26" t="s">
        <v>101</v>
      </c>
      <c r="G26" t="s">
        <v>332</v>
      </c>
      <c r="H26" t="s">
        <v>333</v>
      </c>
      <c r="I26" t="s">
        <v>308</v>
      </c>
      <c r="J26" t="s">
        <v>334</v>
      </c>
      <c r="K26" t="s">
        <v>335</v>
      </c>
    </row>
    <row r="27" spans="1:11" x14ac:dyDescent="0.25">
      <c r="A27" s="4" t="str">
        <f>HYPERLINK("https://www.nsf.gov/awardsearch/showAward?AWD_ID="&amp; Table5[[#This Row],[NSF AwardNumber]],Table5[[#This Row],[NSF AwardNumber]])</f>
        <v>1446891</v>
      </c>
      <c r="B27" t="s">
        <v>336</v>
      </c>
      <c r="C27" t="s">
        <v>337</v>
      </c>
      <c r="D27" t="s">
        <v>338</v>
      </c>
      <c r="E27" t="s">
        <v>59</v>
      </c>
      <c r="F27" t="s">
        <v>110</v>
      </c>
      <c r="G27" t="s">
        <v>263</v>
      </c>
      <c r="H27" t="s">
        <v>161</v>
      </c>
      <c r="I27" t="s">
        <v>162</v>
      </c>
      <c r="J27" t="s">
        <v>339</v>
      </c>
      <c r="K27" t="s">
        <v>340</v>
      </c>
    </row>
    <row r="28" spans="1:11" x14ac:dyDescent="0.25">
      <c r="A28" s="4" t="str">
        <f>HYPERLINK("https://www.nsf.gov/awardsearch/showAward?AWD_ID="&amp; Table5[[#This Row],[NSF AwardNumber]],Table5[[#This Row],[NSF AwardNumber]])</f>
        <v>1238959</v>
      </c>
      <c r="B28" t="s">
        <v>235</v>
      </c>
      <c r="C28" t="s">
        <v>341</v>
      </c>
      <c r="D28" t="s">
        <v>342</v>
      </c>
      <c r="E28" t="s">
        <v>343</v>
      </c>
      <c r="F28" t="s">
        <v>344</v>
      </c>
      <c r="G28" t="s">
        <v>345</v>
      </c>
      <c r="H28" t="s">
        <v>239</v>
      </c>
      <c r="I28" t="s">
        <v>240</v>
      </c>
      <c r="J28" t="s">
        <v>346</v>
      </c>
      <c r="K28" t="s">
        <v>347</v>
      </c>
    </row>
    <row r="29" spans="1:11" x14ac:dyDescent="0.25">
      <c r="A29" s="4" t="str">
        <f>HYPERLINK("https://www.nsf.gov/awardsearch/showAward?AWD_ID="&amp; Table5[[#This Row],[NSF AwardNumber]],Table5[[#This Row],[NSF AwardNumber]])</f>
        <v>1544395</v>
      </c>
      <c r="B29" t="s">
        <v>243</v>
      </c>
      <c r="C29" t="s">
        <v>145</v>
      </c>
      <c r="D29" t="s">
        <v>348</v>
      </c>
      <c r="E29" t="s">
        <v>349</v>
      </c>
      <c r="F29" t="s">
        <v>63</v>
      </c>
      <c r="G29" t="s">
        <v>64</v>
      </c>
      <c r="H29" t="s">
        <v>248</v>
      </c>
      <c r="I29" t="s">
        <v>249</v>
      </c>
      <c r="J29" t="s">
        <v>131</v>
      </c>
      <c r="K29" t="s">
        <v>350</v>
      </c>
    </row>
    <row r="30" spans="1:11" x14ac:dyDescent="0.25">
      <c r="A30" s="4" t="str">
        <f>HYPERLINK("https://www.nsf.gov/awardsearch/showAward?AWD_ID="&amp; Table5[[#This Row],[NSF AwardNumber]],Table5[[#This Row],[NSF AwardNumber]])</f>
        <v>1446765</v>
      </c>
      <c r="B30" t="s">
        <v>351</v>
      </c>
      <c r="C30" t="s">
        <v>352</v>
      </c>
      <c r="D30" t="s">
        <v>353</v>
      </c>
      <c r="E30" t="s">
        <v>354</v>
      </c>
      <c r="F30" t="s">
        <v>80</v>
      </c>
      <c r="G30" t="s">
        <v>212</v>
      </c>
      <c r="H30" t="s">
        <v>161</v>
      </c>
      <c r="I30" t="s">
        <v>162</v>
      </c>
      <c r="J30" t="s">
        <v>355</v>
      </c>
      <c r="K30" t="s">
        <v>356</v>
      </c>
    </row>
    <row r="31" spans="1:11" x14ac:dyDescent="0.25">
      <c r="A31" s="4" t="str">
        <f>HYPERLINK("https://www.nsf.gov/awardsearch/showAward?AWD_ID="&amp; Table5[[#This Row],[NSF AwardNumber]],Table5[[#This Row],[NSF AwardNumber]])</f>
        <v>1636915</v>
      </c>
      <c r="B31" t="s">
        <v>357</v>
      </c>
      <c r="C31" t="s">
        <v>358</v>
      </c>
      <c r="D31" t="s">
        <v>359</v>
      </c>
      <c r="E31" t="s">
        <v>360</v>
      </c>
      <c r="F31" t="s">
        <v>361</v>
      </c>
      <c r="G31" t="s">
        <v>362</v>
      </c>
      <c r="H31" t="s">
        <v>363</v>
      </c>
      <c r="I31" t="s">
        <v>300</v>
      </c>
      <c r="J31" t="s">
        <v>131</v>
      </c>
      <c r="K31" t="s">
        <v>364</v>
      </c>
    </row>
    <row r="32" spans="1:11" x14ac:dyDescent="0.25">
      <c r="A32" s="4" t="str">
        <f>HYPERLINK("https://www.nsf.gov/awardsearch/showAward?AWD_ID="&amp; Table5[[#This Row],[NSF AwardNumber]],Table5[[#This Row],[NSF AwardNumber]])</f>
        <v>1544578</v>
      </c>
      <c r="B32" t="s">
        <v>365</v>
      </c>
      <c r="C32" t="s">
        <v>366</v>
      </c>
      <c r="D32" t="s">
        <v>367</v>
      </c>
      <c r="E32" t="s">
        <v>368</v>
      </c>
      <c r="F32" t="s">
        <v>189</v>
      </c>
      <c r="G32" t="s">
        <v>369</v>
      </c>
      <c r="H32" t="s">
        <v>248</v>
      </c>
      <c r="I32" t="s">
        <v>249</v>
      </c>
      <c r="J32" t="s">
        <v>131</v>
      </c>
      <c r="K32" t="s">
        <v>370</v>
      </c>
    </row>
    <row r="33" spans="1:11" x14ac:dyDescent="0.25">
      <c r="A33" s="4" t="str">
        <f>HYPERLINK("https://www.nsf.gov/awardsearch/showAward?AWD_ID="&amp; Table5[[#This Row],[NSF AwardNumber]],Table5[[#This Row],[NSF AwardNumber]])</f>
        <v>1329650</v>
      </c>
      <c r="B33" t="s">
        <v>371</v>
      </c>
      <c r="C33" t="s">
        <v>372</v>
      </c>
      <c r="D33" t="s">
        <v>373</v>
      </c>
      <c r="E33" t="s">
        <v>374</v>
      </c>
      <c r="F33" t="s">
        <v>110</v>
      </c>
      <c r="G33" t="s">
        <v>115</v>
      </c>
      <c r="H33" t="s">
        <v>264</v>
      </c>
      <c r="I33" t="s">
        <v>265</v>
      </c>
      <c r="J33" t="s">
        <v>131</v>
      </c>
      <c r="K33" t="s">
        <v>375</v>
      </c>
    </row>
    <row r="34" spans="1:11" x14ac:dyDescent="0.25">
      <c r="A34" s="4" t="str">
        <f>HYPERLINK("https://www.nsf.gov/awardsearch/showAward?AWD_ID="&amp; Table5[[#This Row],[NSF AwardNumber]],Table5[[#This Row],[NSF AwardNumber]])</f>
        <v>1446812</v>
      </c>
      <c r="B34" t="s">
        <v>376</v>
      </c>
      <c r="C34" t="s">
        <v>377</v>
      </c>
      <c r="D34" t="s">
        <v>378</v>
      </c>
      <c r="E34" t="s">
        <v>379</v>
      </c>
      <c r="F34" t="s">
        <v>380</v>
      </c>
      <c r="G34" t="s">
        <v>381</v>
      </c>
      <c r="H34" t="s">
        <v>161</v>
      </c>
      <c r="I34" t="s">
        <v>162</v>
      </c>
      <c r="J34" t="s">
        <v>131</v>
      </c>
      <c r="K34" t="s">
        <v>382</v>
      </c>
    </row>
    <row r="35" spans="1:11" x14ac:dyDescent="0.25">
      <c r="A35" s="4" t="str">
        <f>HYPERLINK("https://www.nsf.gov/awardsearch/showAward?AWD_ID="&amp; Table5[[#This Row],[NSF AwardNumber]],Table5[[#This Row],[NSF AwardNumber]])</f>
        <v>1545096</v>
      </c>
      <c r="B35" t="s">
        <v>383</v>
      </c>
      <c r="C35" t="s">
        <v>384</v>
      </c>
      <c r="D35" t="s">
        <v>385</v>
      </c>
      <c r="E35" t="s">
        <v>386</v>
      </c>
      <c r="F35" t="s">
        <v>110</v>
      </c>
      <c r="G35" t="s">
        <v>387</v>
      </c>
      <c r="H35" t="s">
        <v>198</v>
      </c>
      <c r="I35" t="s">
        <v>249</v>
      </c>
      <c r="J35" t="s">
        <v>388</v>
      </c>
      <c r="K35" t="s">
        <v>389</v>
      </c>
    </row>
    <row r="36" spans="1:11" x14ac:dyDescent="0.25">
      <c r="A36" s="4" t="str">
        <f>HYPERLINK("https://www.nsf.gov/awardsearch/showAward?AWD_ID="&amp; Table5[[#This Row],[NSF AwardNumber]],Table5[[#This Row],[NSF AwardNumber]])</f>
        <v>1446813</v>
      </c>
      <c r="B36" t="s">
        <v>390</v>
      </c>
      <c r="C36" t="s">
        <v>391</v>
      </c>
      <c r="D36" t="s">
        <v>392</v>
      </c>
      <c r="E36" t="s">
        <v>393</v>
      </c>
      <c r="F36" t="s">
        <v>255</v>
      </c>
      <c r="G36" t="s">
        <v>394</v>
      </c>
      <c r="H36" t="s">
        <v>198</v>
      </c>
      <c r="I36" t="s">
        <v>249</v>
      </c>
      <c r="J36" t="s">
        <v>395</v>
      </c>
      <c r="K36" t="s">
        <v>396</v>
      </c>
    </row>
    <row r="37" spans="1:11" x14ac:dyDescent="0.25">
      <c r="A37" s="4" t="str">
        <f>HYPERLINK("https://www.nsf.gov/awardsearch/showAward?AWD_ID="&amp; Table5[[#This Row],[NSF AwardNumber]],Table5[[#This Row],[NSF AwardNumber]])</f>
        <v>1528995</v>
      </c>
      <c r="B37" t="s">
        <v>397</v>
      </c>
      <c r="C37" t="s">
        <v>398</v>
      </c>
      <c r="D37" t="s">
        <v>399</v>
      </c>
      <c r="E37" t="s">
        <v>400</v>
      </c>
      <c r="F37" t="s">
        <v>110</v>
      </c>
      <c r="G37" t="s">
        <v>119</v>
      </c>
      <c r="H37" t="s">
        <v>282</v>
      </c>
      <c r="I37" t="s">
        <v>265</v>
      </c>
      <c r="J37" t="s">
        <v>401</v>
      </c>
      <c r="K37" t="s">
        <v>402</v>
      </c>
    </row>
    <row r="38" spans="1:11" x14ac:dyDescent="0.25">
      <c r="A38" s="4" t="str">
        <f>HYPERLINK("https://www.nsf.gov/awardsearch/showAward?AWD_ID="&amp; Table5[[#This Row],[NSF AwardNumber]],Table5[[#This Row],[NSF AwardNumber]])</f>
        <v>1446557</v>
      </c>
      <c r="B38" t="s">
        <v>180</v>
      </c>
      <c r="C38" t="s">
        <v>403</v>
      </c>
      <c r="D38" t="s">
        <v>404</v>
      </c>
      <c r="E38" t="s">
        <v>405</v>
      </c>
      <c r="F38" t="s">
        <v>314</v>
      </c>
      <c r="G38" t="s">
        <v>406</v>
      </c>
      <c r="H38" t="s">
        <v>161</v>
      </c>
      <c r="I38" t="s">
        <v>162</v>
      </c>
      <c r="J38" t="s">
        <v>407</v>
      </c>
      <c r="K38" t="s">
        <v>408</v>
      </c>
    </row>
    <row r="39" spans="1:11" x14ac:dyDescent="0.25">
      <c r="A39" s="4" t="str">
        <f>HYPERLINK("https://www.nsf.gov/awardsearch/showAward?AWD_ID="&amp; Table5[[#This Row],[NSF AwardNumber]],Table5[[#This Row],[NSF AwardNumber]])</f>
        <v>1446735</v>
      </c>
      <c r="B39" t="s">
        <v>409</v>
      </c>
      <c r="C39" t="s">
        <v>410</v>
      </c>
      <c r="D39" t="s">
        <v>411</v>
      </c>
      <c r="E39" t="s">
        <v>412</v>
      </c>
      <c r="F39" t="s">
        <v>168</v>
      </c>
      <c r="G39" t="s">
        <v>169</v>
      </c>
      <c r="H39" t="s">
        <v>161</v>
      </c>
      <c r="I39" t="s">
        <v>162</v>
      </c>
      <c r="J39" t="s">
        <v>413</v>
      </c>
      <c r="K39" t="s">
        <v>414</v>
      </c>
    </row>
    <row r="40" spans="1:11" x14ac:dyDescent="0.25">
      <c r="A40" s="4" t="str">
        <f>HYPERLINK("https://www.nsf.gov/awardsearch/showAward?AWD_ID="&amp; Table5[[#This Row],[NSF AwardNumber]],Table5[[#This Row],[NSF AwardNumber]])</f>
        <v>1544826</v>
      </c>
      <c r="B40" t="s">
        <v>415</v>
      </c>
      <c r="C40" t="s">
        <v>416</v>
      </c>
      <c r="D40" t="s">
        <v>417</v>
      </c>
      <c r="E40" t="s">
        <v>418</v>
      </c>
      <c r="F40" t="s">
        <v>189</v>
      </c>
      <c r="G40" t="s">
        <v>419</v>
      </c>
      <c r="H40" t="s">
        <v>248</v>
      </c>
      <c r="I40" t="s">
        <v>249</v>
      </c>
      <c r="J40" t="s">
        <v>131</v>
      </c>
      <c r="K40" t="s">
        <v>420</v>
      </c>
    </row>
    <row r="41" spans="1:11" x14ac:dyDescent="0.25">
      <c r="A41" s="4" t="str">
        <f>HYPERLINK("https://www.nsf.gov/awardsearch/showAward?AWD_ID="&amp; Table5[[#This Row],[NSF AwardNumber]],Table5[[#This Row],[NSF AwardNumber]])</f>
        <v>1544687</v>
      </c>
      <c r="B41" t="s">
        <v>421</v>
      </c>
      <c r="C41" t="s">
        <v>422</v>
      </c>
      <c r="D41" t="s">
        <v>423</v>
      </c>
      <c r="E41" t="s">
        <v>424</v>
      </c>
      <c r="F41" t="s">
        <v>361</v>
      </c>
      <c r="G41" t="s">
        <v>425</v>
      </c>
      <c r="H41" t="s">
        <v>248</v>
      </c>
      <c r="I41" t="s">
        <v>249</v>
      </c>
      <c r="J41" t="s">
        <v>426</v>
      </c>
      <c r="K41" t="s">
        <v>427</v>
      </c>
    </row>
    <row r="42" spans="1:11" x14ac:dyDescent="0.25">
      <c r="A42" s="4" t="str">
        <f>HYPERLINK("https://www.nsf.gov/awardsearch/showAward?AWD_ID="&amp; Table5[[#This Row],[NSF AwardNumber]],Table5[[#This Row],[NSF AwardNumber]])</f>
        <v>1544953</v>
      </c>
      <c r="B42" t="s">
        <v>428</v>
      </c>
      <c r="C42" t="s">
        <v>429</v>
      </c>
      <c r="D42" t="s">
        <v>430</v>
      </c>
      <c r="E42" t="s">
        <v>431</v>
      </c>
      <c r="F42" t="s">
        <v>80</v>
      </c>
      <c r="G42" t="s">
        <v>212</v>
      </c>
      <c r="H42" t="s">
        <v>432</v>
      </c>
      <c r="I42" t="s">
        <v>232</v>
      </c>
      <c r="J42" t="s">
        <v>433</v>
      </c>
      <c r="K42" t="s">
        <v>434</v>
      </c>
    </row>
    <row r="43" spans="1:11" x14ac:dyDescent="0.25">
      <c r="A43" s="4" t="str">
        <f>HYPERLINK("https://www.nsf.gov/awardsearch/showAward?AWD_ID="&amp; Table5[[#This Row],[NSF AwardNumber]],Table5[[#This Row],[NSF AwardNumber]])</f>
        <v>1446461</v>
      </c>
      <c r="B43" t="s">
        <v>180</v>
      </c>
      <c r="C43" t="s">
        <v>435</v>
      </c>
      <c r="D43" t="s">
        <v>436</v>
      </c>
      <c r="E43" t="s">
        <v>437</v>
      </c>
      <c r="F43" t="s">
        <v>31</v>
      </c>
      <c r="G43" t="s">
        <v>438</v>
      </c>
      <c r="H43" t="s">
        <v>161</v>
      </c>
      <c r="I43" t="s">
        <v>162</v>
      </c>
      <c r="J43" t="s">
        <v>131</v>
      </c>
      <c r="K43" t="s">
        <v>439</v>
      </c>
    </row>
    <row r="44" spans="1:11" x14ac:dyDescent="0.25">
      <c r="A44" s="4" t="str">
        <f>HYPERLINK("https://www.nsf.gov/awardsearch/showAward?AWD_ID="&amp; Table5[[#This Row],[NSF AwardNumber]],Table5[[#This Row],[NSF AwardNumber]])</f>
        <v>1829758</v>
      </c>
      <c r="B44" t="s">
        <v>440</v>
      </c>
      <c r="C44" t="s">
        <v>441</v>
      </c>
      <c r="D44" t="s">
        <v>442</v>
      </c>
      <c r="E44" t="s">
        <v>443</v>
      </c>
      <c r="F44" t="s">
        <v>314</v>
      </c>
      <c r="G44" t="s">
        <v>315</v>
      </c>
      <c r="H44" t="s">
        <v>444</v>
      </c>
      <c r="I44" t="s">
        <v>240</v>
      </c>
      <c r="J44" t="s">
        <v>131</v>
      </c>
      <c r="K44" t="s">
        <v>445</v>
      </c>
    </row>
    <row r="45" spans="1:11" x14ac:dyDescent="0.25">
      <c r="A45" s="4" t="str">
        <f>HYPERLINK("https://www.nsf.gov/awardsearch/showAward?AWD_ID="&amp; Table5[[#This Row],[NSF AwardNumber]],Table5[[#This Row],[NSF AwardNumber]])</f>
        <v>1446435</v>
      </c>
      <c r="B45" t="s">
        <v>208</v>
      </c>
      <c r="C45" t="s">
        <v>145</v>
      </c>
      <c r="D45" t="s">
        <v>348</v>
      </c>
      <c r="E45" t="s">
        <v>446</v>
      </c>
      <c r="F45" t="s">
        <v>63</v>
      </c>
      <c r="G45" t="s">
        <v>64</v>
      </c>
      <c r="H45" t="s">
        <v>161</v>
      </c>
      <c r="I45" t="s">
        <v>162</v>
      </c>
      <c r="J45" t="s">
        <v>131</v>
      </c>
      <c r="K45" t="s">
        <v>447</v>
      </c>
    </row>
    <row r="46" spans="1:11" x14ac:dyDescent="0.25">
      <c r="A46" s="4" t="str">
        <f>HYPERLINK("https://www.nsf.gov/awardsearch/showAward?AWD_ID="&amp; Table5[[#This Row],[NSF AwardNumber]],Table5[[#This Row],[NSF AwardNumber]])</f>
        <v>1544724</v>
      </c>
      <c r="B46" t="s">
        <v>383</v>
      </c>
      <c r="C46" t="s">
        <v>448</v>
      </c>
      <c r="D46" t="s">
        <v>449</v>
      </c>
      <c r="E46" t="s">
        <v>450</v>
      </c>
      <c r="F46" t="s">
        <v>25</v>
      </c>
      <c r="G46" t="s">
        <v>106</v>
      </c>
      <c r="H46" t="s">
        <v>198</v>
      </c>
      <c r="I46" t="s">
        <v>249</v>
      </c>
      <c r="J46" t="s">
        <v>131</v>
      </c>
      <c r="K46" t="s">
        <v>451</v>
      </c>
    </row>
    <row r="47" spans="1:11" x14ac:dyDescent="0.25">
      <c r="A47" s="4" t="str">
        <f>HYPERLINK("https://www.nsf.gov/awardsearch/showAward?AWD_ID="&amp; Table5[[#This Row],[NSF AwardNumber]],Table5[[#This Row],[NSF AwardNumber]])</f>
        <v>1446574</v>
      </c>
      <c r="B47" t="s">
        <v>251</v>
      </c>
      <c r="C47" t="s">
        <v>452</v>
      </c>
      <c r="D47" t="s">
        <v>453</v>
      </c>
      <c r="E47" t="s">
        <v>454</v>
      </c>
      <c r="F47" t="s">
        <v>189</v>
      </c>
      <c r="G47" t="s">
        <v>455</v>
      </c>
      <c r="H47" t="s">
        <v>161</v>
      </c>
      <c r="I47" t="s">
        <v>162</v>
      </c>
      <c r="J47" t="s">
        <v>456</v>
      </c>
      <c r="K47" t="s">
        <v>457</v>
      </c>
    </row>
    <row r="48" spans="1:11" x14ac:dyDescent="0.25">
      <c r="A48" s="4" t="str">
        <f>HYPERLINK("https://www.nsf.gov/awardsearch/showAward?AWD_ID="&amp; Table5[[#This Row],[NSF AwardNumber]],Table5[[#This Row],[NSF AwardNumber]])</f>
        <v>1446631</v>
      </c>
      <c r="B48" t="s">
        <v>458</v>
      </c>
      <c r="C48" t="s">
        <v>459</v>
      </c>
      <c r="D48" t="s">
        <v>460</v>
      </c>
      <c r="E48" t="s">
        <v>461</v>
      </c>
      <c r="F48" t="s">
        <v>91</v>
      </c>
      <c r="G48" t="s">
        <v>462</v>
      </c>
      <c r="H48" t="s">
        <v>161</v>
      </c>
      <c r="I48" t="s">
        <v>162</v>
      </c>
      <c r="J48" t="s">
        <v>463</v>
      </c>
      <c r="K48" t="s">
        <v>464</v>
      </c>
    </row>
    <row r="49" spans="1:11" x14ac:dyDescent="0.25">
      <c r="A49" s="4" t="str">
        <f>HYPERLINK("https://www.nsf.gov/awardsearch/showAward?AWD_ID="&amp; Table5[[#This Row],[NSF AwardNumber]],Table5[[#This Row],[NSF AwardNumber]])</f>
        <v>1446145</v>
      </c>
      <c r="B49" t="s">
        <v>465</v>
      </c>
      <c r="C49" t="s">
        <v>466</v>
      </c>
      <c r="D49" t="s">
        <v>467</v>
      </c>
      <c r="E49" t="s">
        <v>468</v>
      </c>
      <c r="F49" t="s">
        <v>110</v>
      </c>
      <c r="G49" t="s">
        <v>204</v>
      </c>
      <c r="H49" t="s">
        <v>161</v>
      </c>
      <c r="I49" t="s">
        <v>162</v>
      </c>
      <c r="J49" t="s">
        <v>469</v>
      </c>
      <c r="K49" t="s">
        <v>470</v>
      </c>
    </row>
    <row r="50" spans="1:11" x14ac:dyDescent="0.25">
      <c r="A50" s="4" t="str">
        <f>HYPERLINK("https://www.nsf.gov/awardsearch/showAward?AWD_ID="&amp; Table5[[#This Row],[NSF AwardNumber]],Table5[[#This Row],[NSF AwardNumber]])</f>
        <v>1446619</v>
      </c>
      <c r="B50" t="s">
        <v>471</v>
      </c>
      <c r="C50" t="s">
        <v>472</v>
      </c>
      <c r="D50" t="s">
        <v>473</v>
      </c>
      <c r="E50" t="s">
        <v>474</v>
      </c>
      <c r="F50" t="s">
        <v>110</v>
      </c>
      <c r="G50" t="s">
        <v>204</v>
      </c>
      <c r="H50" t="s">
        <v>161</v>
      </c>
      <c r="I50" t="s">
        <v>162</v>
      </c>
      <c r="J50" t="s">
        <v>131</v>
      </c>
      <c r="K50" t="s">
        <v>475</v>
      </c>
    </row>
    <row r="51" spans="1:11" x14ac:dyDescent="0.25">
      <c r="A51" s="4" t="str">
        <f>HYPERLINK("https://www.nsf.gov/awardsearch/showAward?AWD_ID="&amp; Table5[[#This Row],[NSF AwardNumber]],Table5[[#This Row],[NSF AwardNumber]])</f>
        <v>1446474</v>
      </c>
      <c r="B51" t="s">
        <v>185</v>
      </c>
      <c r="C51" t="s">
        <v>476</v>
      </c>
      <c r="D51" t="s">
        <v>477</v>
      </c>
      <c r="E51" t="s">
        <v>478</v>
      </c>
      <c r="F51" t="s">
        <v>101</v>
      </c>
      <c r="G51" t="s">
        <v>306</v>
      </c>
      <c r="H51" t="s">
        <v>191</v>
      </c>
      <c r="I51" t="s">
        <v>192</v>
      </c>
      <c r="J51" t="s">
        <v>131</v>
      </c>
      <c r="K51" t="s">
        <v>479</v>
      </c>
    </row>
    <row r="52" spans="1:11" x14ac:dyDescent="0.25">
      <c r="A52" s="4" t="str">
        <f>HYPERLINK("https://www.nsf.gov/awardsearch/showAward?AWD_ID="&amp; Table5[[#This Row],[NSF AwardNumber]],Table5[[#This Row],[NSF AwardNumber]])</f>
        <v>1624193</v>
      </c>
      <c r="B52" t="s">
        <v>480</v>
      </c>
      <c r="C52" t="s">
        <v>481</v>
      </c>
      <c r="D52" t="s">
        <v>482</v>
      </c>
      <c r="E52" t="s">
        <v>483</v>
      </c>
      <c r="F52" t="s">
        <v>52</v>
      </c>
      <c r="G52" t="s">
        <v>53</v>
      </c>
      <c r="H52" t="s">
        <v>484</v>
      </c>
      <c r="I52" t="s">
        <v>240</v>
      </c>
      <c r="J52" t="s">
        <v>131</v>
      </c>
      <c r="K52" t="s">
        <v>485</v>
      </c>
    </row>
    <row r="53" spans="1:11" x14ac:dyDescent="0.25">
      <c r="A53" s="4" t="str">
        <f>HYPERLINK("https://www.nsf.gov/awardsearch/showAward?AWD_ID="&amp; Table5[[#This Row],[NSF AwardNumber]],Table5[[#This Row],[NSF AwardNumber]])</f>
        <v>1744561</v>
      </c>
      <c r="B53" t="s">
        <v>486</v>
      </c>
      <c r="C53" t="s">
        <v>487</v>
      </c>
      <c r="D53" t="s">
        <v>488</v>
      </c>
      <c r="E53" t="s">
        <v>489</v>
      </c>
      <c r="F53" t="s">
        <v>344</v>
      </c>
      <c r="G53" t="s">
        <v>345</v>
      </c>
      <c r="H53" t="s">
        <v>490</v>
      </c>
      <c r="I53" t="s">
        <v>265</v>
      </c>
      <c r="J53" t="s">
        <v>131</v>
      </c>
      <c r="K53" t="s">
        <v>491</v>
      </c>
    </row>
    <row r="54" spans="1:11" x14ac:dyDescent="0.25">
      <c r="A54" s="4" t="str">
        <f>HYPERLINK("https://www.nsf.gov/awardsearch/showAward?AWD_ID="&amp; Table5[[#This Row],[NSF AwardNumber]],Table5[[#This Row],[NSF AwardNumber]])</f>
        <v>1446901</v>
      </c>
      <c r="B54" t="s">
        <v>492</v>
      </c>
      <c r="C54" t="s">
        <v>493</v>
      </c>
      <c r="D54" t="s">
        <v>494</v>
      </c>
      <c r="E54" t="s">
        <v>495</v>
      </c>
      <c r="F54" t="s">
        <v>110</v>
      </c>
      <c r="G54" t="s">
        <v>496</v>
      </c>
      <c r="H54" t="s">
        <v>161</v>
      </c>
      <c r="I54" t="s">
        <v>162</v>
      </c>
      <c r="J54" t="s">
        <v>497</v>
      </c>
      <c r="K54" t="s">
        <v>498</v>
      </c>
    </row>
    <row r="55" spans="1:11" x14ac:dyDescent="0.25">
      <c r="A55" s="4" t="str">
        <f>HYPERLINK("https://www.nsf.gov/awardsearch/showAward?AWD_ID="&amp; Table5[[#This Row],[NSF AwardNumber]],Table5[[#This Row],[NSF AwardNumber]])</f>
        <v>1544595</v>
      </c>
      <c r="B55" t="s">
        <v>499</v>
      </c>
      <c r="C55" t="s">
        <v>500</v>
      </c>
      <c r="D55" t="s">
        <v>501</v>
      </c>
      <c r="E55" t="s">
        <v>502</v>
      </c>
      <c r="F55" t="s">
        <v>503</v>
      </c>
      <c r="G55" t="s">
        <v>504</v>
      </c>
      <c r="H55" t="s">
        <v>505</v>
      </c>
      <c r="I55" t="s">
        <v>162</v>
      </c>
      <c r="J55" t="s">
        <v>506</v>
      </c>
      <c r="K55" t="s">
        <v>507</v>
      </c>
    </row>
    <row r="56" spans="1:11" x14ac:dyDescent="0.25">
      <c r="A56" s="4" t="str">
        <f>HYPERLINK("https://www.nsf.gov/awardsearch/showAward?AWD_ID="&amp; Table5[[#This Row],[NSF AwardNumber]],Table5[[#This Row],[NSF AwardNumber]])</f>
        <v>1446471</v>
      </c>
      <c r="B56" t="s">
        <v>267</v>
      </c>
      <c r="C56" t="s">
        <v>508</v>
      </c>
      <c r="D56" t="s">
        <v>509</v>
      </c>
      <c r="E56" t="s">
        <v>510</v>
      </c>
      <c r="F56" t="s">
        <v>511</v>
      </c>
      <c r="G56" t="s">
        <v>512</v>
      </c>
      <c r="H56" t="s">
        <v>161</v>
      </c>
      <c r="I56" t="s">
        <v>162</v>
      </c>
      <c r="J56" t="s">
        <v>131</v>
      </c>
      <c r="K56" t="s">
        <v>513</v>
      </c>
    </row>
    <row r="57" spans="1:11" x14ac:dyDescent="0.25">
      <c r="A57" s="4" t="str">
        <f>HYPERLINK("https://www.nsf.gov/awardsearch/showAward?AWD_ID="&amp; Table5[[#This Row],[NSF AwardNumber]],Table5[[#This Row],[NSF AwardNumber]])</f>
        <v>1446690</v>
      </c>
      <c r="B57" t="s">
        <v>208</v>
      </c>
      <c r="C57" t="s">
        <v>514</v>
      </c>
      <c r="D57" t="s">
        <v>515</v>
      </c>
      <c r="E57" t="s">
        <v>211</v>
      </c>
      <c r="F57" t="s">
        <v>189</v>
      </c>
      <c r="G57" t="s">
        <v>455</v>
      </c>
      <c r="H57" t="s">
        <v>161</v>
      </c>
      <c r="I57" t="s">
        <v>162</v>
      </c>
      <c r="J57" t="s">
        <v>131</v>
      </c>
      <c r="K57" t="s">
        <v>516</v>
      </c>
    </row>
    <row r="58" spans="1:11" x14ac:dyDescent="0.25">
      <c r="A58" s="4" t="str">
        <f>HYPERLINK("https://www.nsf.gov/awardsearch/showAward?AWD_ID="&amp; Table5[[#This Row],[NSF AwardNumber]],Table5[[#This Row],[NSF AwardNumber]])</f>
        <v>1544621</v>
      </c>
      <c r="B58" t="s">
        <v>517</v>
      </c>
      <c r="C58" t="s">
        <v>518</v>
      </c>
      <c r="D58" t="s">
        <v>519</v>
      </c>
      <c r="E58" t="s">
        <v>520</v>
      </c>
      <c r="F58" t="s">
        <v>521</v>
      </c>
      <c r="G58" t="s">
        <v>522</v>
      </c>
      <c r="H58" t="s">
        <v>248</v>
      </c>
      <c r="I58" t="s">
        <v>317</v>
      </c>
      <c r="J58" t="s">
        <v>523</v>
      </c>
      <c r="K58" t="s">
        <v>524</v>
      </c>
    </row>
    <row r="59" spans="1:11" x14ac:dyDescent="0.25">
      <c r="A59" s="4" t="str">
        <f>HYPERLINK("https://www.nsf.gov/awardsearch/showAward?AWD_ID="&amp; Table5[[#This Row],[NSF AwardNumber]],Table5[[#This Row],[NSF AwardNumber]])</f>
        <v>1446151</v>
      </c>
      <c r="B59" t="s">
        <v>465</v>
      </c>
      <c r="C59" t="s">
        <v>215</v>
      </c>
      <c r="D59" t="s">
        <v>216</v>
      </c>
      <c r="E59" t="s">
        <v>525</v>
      </c>
      <c r="F59" t="s">
        <v>101</v>
      </c>
      <c r="G59" t="s">
        <v>218</v>
      </c>
      <c r="H59" t="s">
        <v>161</v>
      </c>
      <c r="I59" t="s">
        <v>162</v>
      </c>
      <c r="J59" t="s">
        <v>131</v>
      </c>
      <c r="K59" t="s">
        <v>526</v>
      </c>
    </row>
    <row r="60" spans="1:11" x14ac:dyDescent="0.25">
      <c r="A60" s="4" t="str">
        <f>HYPERLINK("https://www.nsf.gov/awardsearch/showAward?AWD_ID="&amp; Table5[[#This Row],[NSF AwardNumber]],Table5[[#This Row],[NSF AwardNumber]])</f>
        <v>1446511</v>
      </c>
      <c r="B60" t="s">
        <v>527</v>
      </c>
      <c r="C60" t="s">
        <v>528</v>
      </c>
      <c r="D60" t="s">
        <v>529</v>
      </c>
      <c r="E60" t="s">
        <v>431</v>
      </c>
      <c r="F60" t="s">
        <v>31</v>
      </c>
      <c r="G60" t="s">
        <v>530</v>
      </c>
      <c r="H60" t="s">
        <v>161</v>
      </c>
      <c r="I60" t="s">
        <v>162</v>
      </c>
      <c r="J60" t="s">
        <v>131</v>
      </c>
      <c r="K60" t="s">
        <v>531</v>
      </c>
    </row>
    <row r="61" spans="1:11" x14ac:dyDescent="0.25">
      <c r="A61" s="4" t="str">
        <f>HYPERLINK("https://www.nsf.gov/awardsearch/showAward?AWD_ID="&amp; Table5[[#This Row],[NSF AwardNumber]],Table5[[#This Row],[NSF AwardNumber]])</f>
        <v>1446831</v>
      </c>
      <c r="B61" t="s">
        <v>532</v>
      </c>
      <c r="C61" t="s">
        <v>533</v>
      </c>
      <c r="D61" t="s">
        <v>534</v>
      </c>
      <c r="E61" t="s">
        <v>535</v>
      </c>
      <c r="F61" t="s">
        <v>324</v>
      </c>
      <c r="G61" t="s">
        <v>325</v>
      </c>
      <c r="H61" t="s">
        <v>333</v>
      </c>
      <c r="I61" t="s">
        <v>308</v>
      </c>
      <c r="J61" t="s">
        <v>536</v>
      </c>
      <c r="K61" t="s">
        <v>537</v>
      </c>
    </row>
    <row r="62" spans="1:11" x14ac:dyDescent="0.25">
      <c r="A62" s="4" t="str">
        <f>HYPERLINK("https://www.nsf.gov/awardsearch/showAward?AWD_ID="&amp; Table5[[#This Row],[NSF AwardNumber]],Table5[[#This Row],[NSF AwardNumber]])</f>
        <v>1619729</v>
      </c>
      <c r="B62" t="s">
        <v>376</v>
      </c>
      <c r="C62" t="s">
        <v>538</v>
      </c>
      <c r="D62" t="s">
        <v>539</v>
      </c>
      <c r="E62" t="s">
        <v>540</v>
      </c>
      <c r="F62" t="s">
        <v>52</v>
      </c>
      <c r="G62" t="s">
        <v>53</v>
      </c>
      <c r="H62" t="s">
        <v>505</v>
      </c>
      <c r="I62" t="s">
        <v>162</v>
      </c>
      <c r="J62" t="s">
        <v>131</v>
      </c>
      <c r="K62" t="s">
        <v>541</v>
      </c>
    </row>
    <row r="63" spans="1:11" x14ac:dyDescent="0.25">
      <c r="A63" s="4" t="str">
        <f>HYPERLINK("https://www.nsf.gov/awardsearch/showAward?AWD_ID="&amp; Table5[[#This Row],[NSF AwardNumber]],Table5[[#This Row],[NSF AwardNumber]])</f>
        <v>1239166</v>
      </c>
      <c r="B63" t="s">
        <v>235</v>
      </c>
      <c r="C63" t="s">
        <v>542</v>
      </c>
      <c r="D63" t="s">
        <v>543</v>
      </c>
      <c r="E63" t="s">
        <v>544</v>
      </c>
      <c r="F63" t="s">
        <v>110</v>
      </c>
      <c r="G63" t="s">
        <v>204</v>
      </c>
      <c r="H63" t="s">
        <v>239</v>
      </c>
      <c r="I63" t="s">
        <v>240</v>
      </c>
      <c r="J63" t="s">
        <v>545</v>
      </c>
      <c r="K63" t="s">
        <v>546</v>
      </c>
    </row>
    <row r="64" spans="1:11" x14ac:dyDescent="0.25">
      <c r="A64" s="4" t="str">
        <f>HYPERLINK("https://www.nsf.gov/awardsearch/showAward?AWD_ID="&amp; Table5[[#This Row],[NSF AwardNumber]],Table5[[#This Row],[NSF AwardNumber]])</f>
        <v>1743490</v>
      </c>
      <c r="B64" t="s">
        <v>547</v>
      </c>
      <c r="C64" t="s">
        <v>548</v>
      </c>
      <c r="D64" t="s">
        <v>549</v>
      </c>
      <c r="E64" t="s">
        <v>550</v>
      </c>
      <c r="F64" t="s">
        <v>314</v>
      </c>
      <c r="G64" t="s">
        <v>315</v>
      </c>
      <c r="H64" t="s">
        <v>490</v>
      </c>
      <c r="I64" t="s">
        <v>240</v>
      </c>
      <c r="J64" t="s">
        <v>131</v>
      </c>
      <c r="K64" t="s">
        <v>551</v>
      </c>
    </row>
    <row r="65" spans="1:11" x14ac:dyDescent="0.25">
      <c r="A65" s="4" t="str">
        <f>HYPERLINK("https://www.nsf.gov/awardsearch/showAward?AWD_ID="&amp; Table5[[#This Row],[NSF AwardNumber]],Table5[[#This Row],[NSF AwardNumber]])</f>
        <v>1446712</v>
      </c>
      <c r="B65" t="s">
        <v>552</v>
      </c>
      <c r="C65" t="s">
        <v>553</v>
      </c>
      <c r="D65" t="s">
        <v>554</v>
      </c>
      <c r="E65" t="s">
        <v>555</v>
      </c>
      <c r="F65" t="s">
        <v>189</v>
      </c>
      <c r="G65" t="s">
        <v>419</v>
      </c>
      <c r="H65" t="s">
        <v>161</v>
      </c>
      <c r="I65" t="s">
        <v>162</v>
      </c>
      <c r="J65" t="s">
        <v>131</v>
      </c>
      <c r="K65" t="s">
        <v>556</v>
      </c>
    </row>
    <row r="66" spans="1:11" x14ac:dyDescent="0.25">
      <c r="A66" s="4" t="str">
        <f>HYPERLINK("https://www.nsf.gov/awardsearch/showAward?AWD_ID="&amp; Table5[[#This Row],[NSF AwardNumber]],Table5[[#This Row],[NSF AwardNumber]])</f>
        <v>1544721</v>
      </c>
      <c r="B66" t="s">
        <v>557</v>
      </c>
      <c r="C66" t="s">
        <v>558</v>
      </c>
      <c r="D66" t="s">
        <v>559</v>
      </c>
      <c r="E66" t="s">
        <v>560</v>
      </c>
      <c r="F66" t="s">
        <v>12</v>
      </c>
      <c r="G66" t="s">
        <v>13</v>
      </c>
      <c r="H66" t="s">
        <v>248</v>
      </c>
      <c r="I66" t="s">
        <v>249</v>
      </c>
      <c r="J66" t="s">
        <v>561</v>
      </c>
      <c r="K66" t="s">
        <v>562</v>
      </c>
    </row>
    <row r="67" spans="1:11" x14ac:dyDescent="0.25">
      <c r="A67" s="4" t="str">
        <f>HYPERLINK("https://www.nsf.gov/awardsearch/showAward?AWD_ID="&amp; Table5[[#This Row],[NSF AwardNumber]],Table5[[#This Row],[NSF AwardNumber]])</f>
        <v>1646013</v>
      </c>
      <c r="B67" t="s">
        <v>563</v>
      </c>
      <c r="C67" t="s">
        <v>564</v>
      </c>
      <c r="D67" t="s">
        <v>565</v>
      </c>
      <c r="E67" t="s">
        <v>566</v>
      </c>
      <c r="F67" t="s">
        <v>503</v>
      </c>
      <c r="G67" t="s">
        <v>504</v>
      </c>
      <c r="H67" t="s">
        <v>316</v>
      </c>
      <c r="I67" t="s">
        <v>317</v>
      </c>
      <c r="J67" t="s">
        <v>567</v>
      </c>
      <c r="K67" t="s">
        <v>568</v>
      </c>
    </row>
    <row r="68" spans="1:11" x14ac:dyDescent="0.25">
      <c r="A68" s="4" t="str">
        <f>HYPERLINK("https://www.nsf.gov/awardsearch/showAward?AWD_ID="&amp; Table5[[#This Row],[NSF AwardNumber]],Table5[[#This Row],[NSF AwardNumber]])</f>
        <v>1544199</v>
      </c>
      <c r="B68" t="s">
        <v>569</v>
      </c>
      <c r="C68" t="s">
        <v>570</v>
      </c>
      <c r="D68" t="s">
        <v>571</v>
      </c>
      <c r="E68" t="s">
        <v>572</v>
      </c>
      <c r="F68" t="s">
        <v>110</v>
      </c>
      <c r="G68" t="s">
        <v>573</v>
      </c>
      <c r="H68" t="s">
        <v>248</v>
      </c>
      <c r="I68" t="s">
        <v>249</v>
      </c>
      <c r="J68" t="s">
        <v>131</v>
      </c>
      <c r="K68" t="s">
        <v>574</v>
      </c>
    </row>
    <row r="69" spans="1:11" x14ac:dyDescent="0.25">
      <c r="A69" s="4" t="str">
        <f>HYPERLINK("https://www.nsf.gov/awardsearch/showAward?AWD_ID="&amp; Table5[[#This Row],[NSF AwardNumber]],Table5[[#This Row],[NSF AwardNumber]])</f>
        <v>1446285</v>
      </c>
      <c r="B69" t="s">
        <v>575</v>
      </c>
      <c r="C69" t="s">
        <v>576</v>
      </c>
      <c r="D69" t="s">
        <v>577</v>
      </c>
      <c r="E69" t="s">
        <v>578</v>
      </c>
      <c r="F69" t="s">
        <v>380</v>
      </c>
      <c r="G69" t="s">
        <v>579</v>
      </c>
      <c r="H69" t="s">
        <v>161</v>
      </c>
      <c r="I69" t="s">
        <v>162</v>
      </c>
      <c r="J69" t="s">
        <v>580</v>
      </c>
      <c r="K69" t="s">
        <v>581</v>
      </c>
    </row>
    <row r="70" spans="1:11" x14ac:dyDescent="0.25">
      <c r="A70" s="4" t="str">
        <f>HYPERLINK("https://www.nsf.gov/awardsearch/showAward?AWD_ID="&amp; Table5[[#This Row],[NSF AwardNumber]],Table5[[#This Row],[NSF AwardNumber]])</f>
        <v>1552163</v>
      </c>
      <c r="B70" t="s">
        <v>582</v>
      </c>
      <c r="C70" t="s">
        <v>583</v>
      </c>
      <c r="D70" t="s">
        <v>584</v>
      </c>
      <c r="E70" t="s">
        <v>585</v>
      </c>
      <c r="F70" t="s">
        <v>255</v>
      </c>
      <c r="G70" t="s">
        <v>256</v>
      </c>
      <c r="H70" t="s">
        <v>586</v>
      </c>
      <c r="I70" t="s">
        <v>587</v>
      </c>
      <c r="J70" t="s">
        <v>131</v>
      </c>
      <c r="K70" t="s">
        <v>588</v>
      </c>
    </row>
    <row r="71" spans="1:11" x14ac:dyDescent="0.25">
      <c r="A71" s="4" t="str">
        <f>HYPERLINK("https://www.nsf.gov/awardsearch/showAward?AWD_ID="&amp; Table5[[#This Row],[NSF AwardNumber]],Table5[[#This Row],[NSF AwardNumber]])</f>
        <v>1544771</v>
      </c>
      <c r="B71" t="s">
        <v>383</v>
      </c>
      <c r="C71" t="s">
        <v>589</v>
      </c>
      <c r="D71" t="s">
        <v>590</v>
      </c>
      <c r="E71" t="s">
        <v>591</v>
      </c>
      <c r="F71" t="s">
        <v>361</v>
      </c>
      <c r="G71" t="s">
        <v>592</v>
      </c>
      <c r="H71" t="s">
        <v>198</v>
      </c>
      <c r="I71" t="s">
        <v>249</v>
      </c>
      <c r="J71" t="s">
        <v>131</v>
      </c>
      <c r="K71" t="s">
        <v>593</v>
      </c>
    </row>
    <row r="72" spans="1:11" x14ac:dyDescent="0.25">
      <c r="A72" s="4" t="str">
        <f>HYPERLINK("https://www.nsf.gov/awardsearch/showAward?AWD_ID="&amp; Table5[[#This Row],[NSF AwardNumber]],Table5[[#This Row],[NSF AwardNumber]])</f>
        <v>1544794</v>
      </c>
      <c r="B72" t="s">
        <v>594</v>
      </c>
      <c r="C72" t="s">
        <v>595</v>
      </c>
      <c r="D72" t="s">
        <v>596</v>
      </c>
      <c r="E72" t="s">
        <v>597</v>
      </c>
      <c r="F72" t="s">
        <v>176</v>
      </c>
      <c r="G72" t="s">
        <v>598</v>
      </c>
      <c r="H72" t="s">
        <v>248</v>
      </c>
      <c r="I72" t="s">
        <v>249</v>
      </c>
      <c r="J72" t="s">
        <v>599</v>
      </c>
      <c r="K72" t="s">
        <v>600</v>
      </c>
    </row>
    <row r="73" spans="1:11" x14ac:dyDescent="0.25">
      <c r="A73" s="4" t="str">
        <f>HYPERLINK("https://www.nsf.gov/awardsearch/showAward?AWD_ID="&amp; Table5[[#This Row],[NSF AwardNumber]],Table5[[#This Row],[NSF AwardNumber]])</f>
        <v>1544782</v>
      </c>
      <c r="B73" t="s">
        <v>601</v>
      </c>
      <c r="C73" t="s">
        <v>602</v>
      </c>
      <c r="D73" t="s">
        <v>603</v>
      </c>
      <c r="E73" t="s">
        <v>604</v>
      </c>
      <c r="F73" t="s">
        <v>31</v>
      </c>
      <c r="G73" t="s">
        <v>530</v>
      </c>
      <c r="H73" t="s">
        <v>248</v>
      </c>
      <c r="I73" t="s">
        <v>249</v>
      </c>
      <c r="J73" t="s">
        <v>131</v>
      </c>
      <c r="K73" t="s">
        <v>605</v>
      </c>
    </row>
    <row r="74" spans="1:11" x14ac:dyDescent="0.25">
      <c r="A74" s="4" t="str">
        <f>HYPERLINK("https://www.nsf.gov/awardsearch/showAward?AWD_ID="&amp; Table5[[#This Row],[NSF AwardNumber]],Table5[[#This Row],[NSF AwardNumber]])</f>
        <v>1544751</v>
      </c>
      <c r="B74" t="s">
        <v>606</v>
      </c>
      <c r="C74" t="s">
        <v>607</v>
      </c>
      <c r="D74" t="s">
        <v>608</v>
      </c>
      <c r="E74" t="s">
        <v>609</v>
      </c>
      <c r="F74" t="s">
        <v>101</v>
      </c>
      <c r="G74" t="s">
        <v>306</v>
      </c>
      <c r="H74" t="s">
        <v>248</v>
      </c>
      <c r="I74" t="s">
        <v>249</v>
      </c>
      <c r="J74" t="s">
        <v>131</v>
      </c>
      <c r="K74" t="s">
        <v>610</v>
      </c>
    </row>
    <row r="75" spans="1:11" x14ac:dyDescent="0.25">
      <c r="A75" s="4" t="str">
        <f>HYPERLINK("https://www.nsf.gov/awardsearch/showAward?AWD_ID="&amp; Table5[[#This Row],[NSF AwardNumber]],Table5[[#This Row],[NSF AwardNumber]])</f>
        <v>1329644</v>
      </c>
      <c r="B75" t="s">
        <v>259</v>
      </c>
      <c r="C75" t="s">
        <v>611</v>
      </c>
      <c r="D75" t="s">
        <v>612</v>
      </c>
      <c r="E75" t="s">
        <v>613</v>
      </c>
      <c r="F75" t="s">
        <v>189</v>
      </c>
      <c r="G75" t="s">
        <v>419</v>
      </c>
      <c r="H75" t="s">
        <v>264</v>
      </c>
      <c r="I75" t="s">
        <v>265</v>
      </c>
      <c r="J75" t="s">
        <v>614</v>
      </c>
      <c r="K75" t="s">
        <v>615</v>
      </c>
    </row>
    <row r="76" spans="1:11" x14ac:dyDescent="0.25">
      <c r="A76" s="4" t="str">
        <f>HYPERLINK("https://www.nsf.gov/awardsearch/showAward?AWD_ID="&amp; Table5[[#This Row],[NSF AwardNumber]],Table5[[#This Row],[NSF AwardNumber]])</f>
        <v>1446117</v>
      </c>
      <c r="B76" t="s">
        <v>616</v>
      </c>
      <c r="C76" t="s">
        <v>617</v>
      </c>
      <c r="D76" t="s">
        <v>618</v>
      </c>
      <c r="E76" t="s">
        <v>619</v>
      </c>
      <c r="F76" t="s">
        <v>36</v>
      </c>
      <c r="G76" t="s">
        <v>37</v>
      </c>
      <c r="H76" t="s">
        <v>161</v>
      </c>
      <c r="I76" t="s">
        <v>162</v>
      </c>
      <c r="J76" t="s">
        <v>620</v>
      </c>
      <c r="K76" t="s">
        <v>621</v>
      </c>
    </row>
    <row r="77" spans="1:11" x14ac:dyDescent="0.25">
      <c r="A77" s="4" t="str">
        <f>HYPERLINK("https://www.nsf.gov/awardsearch/showAward?AWD_ID="&amp; Table5[[#This Row],[NSF AwardNumber]],Table5[[#This Row],[NSF AwardNumber]])</f>
        <v>1829066</v>
      </c>
      <c r="B77" t="s">
        <v>622</v>
      </c>
      <c r="C77" t="s">
        <v>623</v>
      </c>
      <c r="D77" t="s">
        <v>624</v>
      </c>
      <c r="E77" t="s">
        <v>625</v>
      </c>
      <c r="F77" t="s">
        <v>626</v>
      </c>
      <c r="G77" t="s">
        <v>627</v>
      </c>
      <c r="H77" t="s">
        <v>628</v>
      </c>
      <c r="I77" t="s">
        <v>300</v>
      </c>
      <c r="J77" t="s">
        <v>131</v>
      </c>
      <c r="K77" t="s">
        <v>629</v>
      </c>
    </row>
    <row r="78" spans="1:11" x14ac:dyDescent="0.25">
      <c r="A78" s="4" t="str">
        <f>HYPERLINK("https://www.nsf.gov/awardsearch/showAward?AWD_ID="&amp; Table5[[#This Row],[NSF AwardNumber]],Table5[[#This Row],[NSF AwardNumber]])</f>
        <v>1446298</v>
      </c>
      <c r="B78" t="s">
        <v>630</v>
      </c>
      <c r="C78" t="s">
        <v>631</v>
      </c>
      <c r="D78" t="s">
        <v>632</v>
      </c>
      <c r="E78" t="s">
        <v>633</v>
      </c>
      <c r="F78" t="s">
        <v>36</v>
      </c>
      <c r="G78" t="s">
        <v>37</v>
      </c>
      <c r="H78" t="s">
        <v>161</v>
      </c>
      <c r="I78" t="s">
        <v>162</v>
      </c>
      <c r="J78" t="s">
        <v>634</v>
      </c>
      <c r="K78" t="s">
        <v>635</v>
      </c>
    </row>
    <row r="79" spans="1:11" x14ac:dyDescent="0.25">
      <c r="A79" s="4" t="str">
        <f>HYPERLINK("https://www.nsf.gov/awardsearch/showAward?AWD_ID="&amp; Table5[[#This Row],[NSF AwardNumber]],Table5[[#This Row],[NSF AwardNumber]])</f>
        <v>1544871</v>
      </c>
      <c r="B79" t="s">
        <v>636</v>
      </c>
      <c r="C79" t="s">
        <v>637</v>
      </c>
      <c r="D79" t="s">
        <v>638</v>
      </c>
      <c r="E79" t="s">
        <v>639</v>
      </c>
      <c r="F79" t="s">
        <v>91</v>
      </c>
      <c r="G79" t="s">
        <v>640</v>
      </c>
      <c r="H79" t="s">
        <v>248</v>
      </c>
      <c r="I79" t="s">
        <v>249</v>
      </c>
      <c r="J79" t="s">
        <v>641</v>
      </c>
      <c r="K79" t="s">
        <v>642</v>
      </c>
    </row>
    <row r="80" spans="1:11" x14ac:dyDescent="0.25">
      <c r="A80" s="4" t="str">
        <f>HYPERLINK("https://www.nsf.gov/awardsearch/showAward?AWD_ID="&amp; Table5[[#This Row],[NSF AwardNumber]],Table5[[#This Row],[NSF AwardNumber]])</f>
        <v>1446601</v>
      </c>
      <c r="B80" t="s">
        <v>643</v>
      </c>
      <c r="C80" t="s">
        <v>644</v>
      </c>
      <c r="D80" t="s">
        <v>645</v>
      </c>
      <c r="E80" t="s">
        <v>646</v>
      </c>
      <c r="F80" t="s">
        <v>189</v>
      </c>
      <c r="G80" t="s">
        <v>419</v>
      </c>
      <c r="H80" t="s">
        <v>161</v>
      </c>
      <c r="I80" t="s">
        <v>162</v>
      </c>
      <c r="J80" t="s">
        <v>647</v>
      </c>
      <c r="K80" t="s">
        <v>648</v>
      </c>
    </row>
    <row r="81" spans="1:11" x14ac:dyDescent="0.25">
      <c r="A81" s="4" t="str">
        <f>HYPERLINK("https://www.nsf.gov/awardsearch/showAward?AWD_ID="&amp; Table5[[#This Row],[NSF AwardNumber]],Table5[[#This Row],[NSF AwardNumber]])</f>
        <v>1544814</v>
      </c>
      <c r="B81" t="s">
        <v>649</v>
      </c>
      <c r="C81" t="s">
        <v>650</v>
      </c>
      <c r="D81" t="s">
        <v>651</v>
      </c>
      <c r="E81" t="s">
        <v>652</v>
      </c>
      <c r="F81" t="s">
        <v>503</v>
      </c>
      <c r="G81" t="s">
        <v>504</v>
      </c>
      <c r="H81" t="s">
        <v>248</v>
      </c>
      <c r="I81" t="s">
        <v>249</v>
      </c>
      <c r="J81" t="s">
        <v>653</v>
      </c>
      <c r="K81" t="s">
        <v>654</v>
      </c>
    </row>
    <row r="82" spans="1:11" x14ac:dyDescent="0.25">
      <c r="A82" s="4" t="str">
        <f>HYPERLINK("https://www.nsf.gov/awardsearch/showAward?AWD_ID="&amp; Table5[[#This Row],[NSF AwardNumber]],Table5[[#This Row],[NSF AwardNumber]])</f>
        <v>1446730</v>
      </c>
      <c r="B82" t="s">
        <v>409</v>
      </c>
      <c r="C82" t="s">
        <v>655</v>
      </c>
      <c r="D82" t="s">
        <v>656</v>
      </c>
      <c r="E82" t="s">
        <v>657</v>
      </c>
      <c r="F82" t="s">
        <v>63</v>
      </c>
      <c r="G82" t="s">
        <v>123</v>
      </c>
      <c r="H82" t="s">
        <v>161</v>
      </c>
      <c r="I82" t="s">
        <v>162</v>
      </c>
      <c r="J82" t="s">
        <v>131</v>
      </c>
      <c r="K82" t="s">
        <v>658</v>
      </c>
    </row>
    <row r="83" spans="1:11" x14ac:dyDescent="0.25">
      <c r="A83" s="4" t="str">
        <f>HYPERLINK("https://www.nsf.gov/awardsearch/showAward?AWD_ID="&amp; Table5[[#This Row],[NSF AwardNumber]],Table5[[#This Row],[NSF AwardNumber]])</f>
        <v>1446899</v>
      </c>
      <c r="B83" t="s">
        <v>659</v>
      </c>
      <c r="C83" t="s">
        <v>660</v>
      </c>
      <c r="D83" t="s">
        <v>661</v>
      </c>
      <c r="E83" t="s">
        <v>662</v>
      </c>
      <c r="F83" t="s">
        <v>380</v>
      </c>
      <c r="G83" t="s">
        <v>381</v>
      </c>
      <c r="H83" t="s">
        <v>161</v>
      </c>
      <c r="I83" t="s">
        <v>162</v>
      </c>
      <c r="J83" t="s">
        <v>131</v>
      </c>
      <c r="K83" t="s">
        <v>663</v>
      </c>
    </row>
    <row r="84" spans="1:11" x14ac:dyDescent="0.25">
      <c r="A84" s="4" t="str">
        <f>HYPERLINK("https://www.nsf.gov/awardsearch/showAward?AWD_ID="&amp; Table5[[#This Row],[NSF AwardNumber]],Table5[[#This Row],[NSF AwardNumber]])</f>
        <v>1446640</v>
      </c>
      <c r="B84" t="s">
        <v>664</v>
      </c>
      <c r="C84" t="s">
        <v>665</v>
      </c>
      <c r="D84" t="s">
        <v>666</v>
      </c>
      <c r="E84" t="s">
        <v>667</v>
      </c>
      <c r="F84" t="s">
        <v>12</v>
      </c>
      <c r="G84" t="s">
        <v>13</v>
      </c>
      <c r="H84" t="s">
        <v>668</v>
      </c>
      <c r="I84" t="s">
        <v>300</v>
      </c>
      <c r="J84" t="s">
        <v>131</v>
      </c>
      <c r="K84" t="s">
        <v>669</v>
      </c>
    </row>
    <row r="85" spans="1:11" x14ac:dyDescent="0.25">
      <c r="A85" s="4" t="str">
        <f>HYPERLINK("https://www.nsf.gov/awardsearch/showAward?AWD_ID="&amp; Table5[[#This Row],[NSF AwardNumber]],Table5[[#This Row],[NSF AwardNumber]])</f>
        <v>1449080</v>
      </c>
      <c r="B85" t="s">
        <v>670</v>
      </c>
      <c r="C85" t="s">
        <v>671</v>
      </c>
      <c r="D85" t="s">
        <v>672</v>
      </c>
      <c r="E85" t="s">
        <v>673</v>
      </c>
      <c r="F85" t="s">
        <v>63</v>
      </c>
      <c r="G85" t="s">
        <v>123</v>
      </c>
      <c r="H85" t="s">
        <v>333</v>
      </c>
      <c r="I85" t="s">
        <v>308</v>
      </c>
      <c r="J85" t="s">
        <v>674</v>
      </c>
      <c r="K85" t="s">
        <v>675</v>
      </c>
    </row>
    <row r="86" spans="1:11" x14ac:dyDescent="0.25">
      <c r="A86" s="4" t="str">
        <f>HYPERLINK("https://www.nsf.gov/awardsearch/showAward?AWD_ID="&amp; Table5[[#This Row],[NSF AwardNumber]],Table5[[#This Row],[NSF AwardNumber]])</f>
        <v>1545069</v>
      </c>
      <c r="B86" t="s">
        <v>676</v>
      </c>
      <c r="C86" t="s">
        <v>677</v>
      </c>
      <c r="D86" t="s">
        <v>678</v>
      </c>
      <c r="E86" t="s">
        <v>431</v>
      </c>
      <c r="F86" t="s">
        <v>80</v>
      </c>
      <c r="G86" t="s">
        <v>212</v>
      </c>
      <c r="H86" t="s">
        <v>432</v>
      </c>
      <c r="I86" t="s">
        <v>232</v>
      </c>
      <c r="J86" t="s">
        <v>679</v>
      </c>
      <c r="K86" t="s">
        <v>680</v>
      </c>
    </row>
    <row r="87" spans="1:11" x14ac:dyDescent="0.25">
      <c r="A87" s="4" t="str">
        <f>HYPERLINK("https://www.nsf.gov/awardsearch/showAward?AWD_ID="&amp; Table5[[#This Row],[NSF AwardNumber]],Table5[[#This Row],[NSF AwardNumber]])</f>
        <v>1528550</v>
      </c>
      <c r="B87" t="s">
        <v>681</v>
      </c>
      <c r="C87" t="s">
        <v>682</v>
      </c>
      <c r="D87" t="s">
        <v>683</v>
      </c>
      <c r="E87" t="s">
        <v>684</v>
      </c>
      <c r="F87" t="s">
        <v>168</v>
      </c>
      <c r="G87" t="s">
        <v>685</v>
      </c>
      <c r="H87" t="s">
        <v>282</v>
      </c>
      <c r="I87" t="s">
        <v>265</v>
      </c>
      <c r="J87" t="s">
        <v>686</v>
      </c>
      <c r="K87" t="s">
        <v>687</v>
      </c>
    </row>
    <row r="88" spans="1:11" x14ac:dyDescent="0.25">
      <c r="A88" s="4" t="str">
        <f>HYPERLINK("https://www.nsf.gov/awardsearch/showAward?AWD_ID="&amp; Table5[[#This Row],[NSF AwardNumber]],Table5[[#This Row],[NSF AwardNumber]])</f>
        <v>1544742</v>
      </c>
      <c r="B88" t="s">
        <v>606</v>
      </c>
      <c r="C88" t="s">
        <v>688</v>
      </c>
      <c r="D88" t="s">
        <v>689</v>
      </c>
      <c r="E88" t="s">
        <v>379</v>
      </c>
      <c r="F88" t="s">
        <v>110</v>
      </c>
      <c r="G88" t="s">
        <v>496</v>
      </c>
      <c r="H88" t="s">
        <v>248</v>
      </c>
      <c r="I88" t="s">
        <v>249</v>
      </c>
      <c r="J88" t="s">
        <v>131</v>
      </c>
      <c r="K88" t="s">
        <v>690</v>
      </c>
    </row>
    <row r="89" spans="1:11" x14ac:dyDescent="0.25">
      <c r="A89" s="4" t="str">
        <f>HYPERLINK("https://www.nsf.gov/awardsearch/showAward?AWD_ID="&amp; Table5[[#This Row],[NSF AwardNumber]],Table5[[#This Row],[NSF AwardNumber]])</f>
        <v>1446330</v>
      </c>
      <c r="B89" t="s">
        <v>291</v>
      </c>
      <c r="C89" t="s">
        <v>691</v>
      </c>
      <c r="D89" t="s">
        <v>692</v>
      </c>
      <c r="E89" t="s">
        <v>693</v>
      </c>
      <c r="F89" t="s">
        <v>110</v>
      </c>
      <c r="G89" t="s">
        <v>573</v>
      </c>
      <c r="H89" t="s">
        <v>161</v>
      </c>
      <c r="I89" t="s">
        <v>162</v>
      </c>
      <c r="J89" t="s">
        <v>131</v>
      </c>
      <c r="K89" t="s">
        <v>694</v>
      </c>
    </row>
    <row r="90" spans="1:11" x14ac:dyDescent="0.25">
      <c r="A90" s="4" t="str">
        <f>HYPERLINK("https://www.nsf.gov/awardsearch/showAward?AWD_ID="&amp; Table5[[#This Row],[NSF AwardNumber]],Table5[[#This Row],[NSF AwardNumber]])</f>
        <v>1545038</v>
      </c>
      <c r="B90" t="s">
        <v>499</v>
      </c>
      <c r="C90" t="s">
        <v>695</v>
      </c>
      <c r="D90" t="s">
        <v>696</v>
      </c>
      <c r="E90" t="s">
        <v>360</v>
      </c>
      <c r="F90" t="s">
        <v>626</v>
      </c>
      <c r="G90" t="s">
        <v>697</v>
      </c>
      <c r="H90" t="s">
        <v>505</v>
      </c>
      <c r="I90" t="s">
        <v>162</v>
      </c>
      <c r="J90" t="s">
        <v>131</v>
      </c>
      <c r="K90" t="s">
        <v>698</v>
      </c>
    </row>
    <row r="91" spans="1:11" x14ac:dyDescent="0.25">
      <c r="A91" s="4" t="str">
        <f>HYPERLINK("https://www.nsf.gov/awardsearch/showAward?AWD_ID="&amp; Table5[[#This Row],[NSF AwardNumber]],Table5[[#This Row],[NSF AwardNumber]])</f>
        <v>1505664</v>
      </c>
      <c r="B91" t="s">
        <v>699</v>
      </c>
      <c r="C91" t="s">
        <v>700</v>
      </c>
      <c r="D91" t="s">
        <v>701</v>
      </c>
      <c r="E91" t="s">
        <v>431</v>
      </c>
      <c r="F91" t="s">
        <v>189</v>
      </c>
      <c r="G91" t="s">
        <v>702</v>
      </c>
      <c r="H91" t="s">
        <v>703</v>
      </c>
      <c r="I91" t="s">
        <v>300</v>
      </c>
      <c r="J91" t="s">
        <v>704</v>
      </c>
      <c r="K91" t="s">
        <v>705</v>
      </c>
    </row>
    <row r="92" spans="1:11" x14ac:dyDescent="0.25">
      <c r="A92" s="4" t="str">
        <f>HYPERLINK("https://www.nsf.gov/awardsearch/showAward?AWD_ID="&amp; Table5[[#This Row],[NSF AwardNumber]],Table5[[#This Row],[NSF AwardNumber]])</f>
        <v>1446621</v>
      </c>
      <c r="B92" t="s">
        <v>251</v>
      </c>
      <c r="C92" t="s">
        <v>706</v>
      </c>
      <c r="D92" t="s">
        <v>707</v>
      </c>
      <c r="E92" t="s">
        <v>708</v>
      </c>
      <c r="F92" t="s">
        <v>19</v>
      </c>
      <c r="G92" t="s">
        <v>20</v>
      </c>
      <c r="H92" t="s">
        <v>161</v>
      </c>
      <c r="I92" t="s">
        <v>162</v>
      </c>
      <c r="J92" t="s">
        <v>131</v>
      </c>
      <c r="K92" t="s">
        <v>709</v>
      </c>
    </row>
    <row r="93" spans="1:11" x14ac:dyDescent="0.25">
      <c r="A93" s="4" t="str">
        <f>HYPERLINK("https://www.nsf.gov/awardsearch/showAward?AWD_ID="&amp; Table5[[#This Row],[NSF AwardNumber]],Table5[[#This Row],[NSF AwardNumber]])</f>
        <v>1350752</v>
      </c>
      <c r="B93" t="s">
        <v>710</v>
      </c>
      <c r="C93" t="s">
        <v>711</v>
      </c>
      <c r="D93" t="s">
        <v>712</v>
      </c>
      <c r="E93" t="s">
        <v>713</v>
      </c>
      <c r="F93" t="s">
        <v>101</v>
      </c>
      <c r="G93" t="s">
        <v>714</v>
      </c>
      <c r="H93" t="s">
        <v>307</v>
      </c>
      <c r="I93" t="s">
        <v>308</v>
      </c>
      <c r="J93" t="s">
        <v>131</v>
      </c>
      <c r="K93" t="s">
        <v>715</v>
      </c>
    </row>
    <row r="94" spans="1:11" x14ac:dyDescent="0.25">
      <c r="A94" s="4" t="str">
        <f>HYPERLINK("https://www.nsf.gov/awardsearch/showAward?AWD_ID="&amp; Table5[[#This Row],[NSF AwardNumber]],Table5[[#This Row],[NSF AwardNumber]])</f>
        <v>1330110</v>
      </c>
      <c r="B94" t="s">
        <v>716</v>
      </c>
      <c r="C94" t="s">
        <v>717</v>
      </c>
      <c r="D94" t="s">
        <v>718</v>
      </c>
      <c r="E94" t="s">
        <v>59</v>
      </c>
      <c r="F94" t="s">
        <v>110</v>
      </c>
      <c r="G94" t="s">
        <v>719</v>
      </c>
      <c r="H94" t="s">
        <v>720</v>
      </c>
      <c r="I94" t="s">
        <v>240</v>
      </c>
      <c r="J94" t="s">
        <v>721</v>
      </c>
      <c r="K94" t="s">
        <v>722</v>
      </c>
    </row>
    <row r="95" spans="1:11" x14ac:dyDescent="0.25">
      <c r="A95" s="4" t="str">
        <f>HYPERLINK("https://www.nsf.gov/awardsearch/showAward?AWD_ID="&amp; Table5[[#This Row],[NSF AwardNumber]],Table5[[#This Row],[NSF AwardNumber]])</f>
        <v>1450768</v>
      </c>
      <c r="B95" t="s">
        <v>723</v>
      </c>
      <c r="C95" t="s">
        <v>398</v>
      </c>
      <c r="D95" t="s">
        <v>399</v>
      </c>
      <c r="E95" t="s">
        <v>724</v>
      </c>
      <c r="F95" t="s">
        <v>110</v>
      </c>
      <c r="G95" t="s">
        <v>119</v>
      </c>
      <c r="H95" t="s">
        <v>725</v>
      </c>
      <c r="I95" t="s">
        <v>162</v>
      </c>
      <c r="J95" t="s">
        <v>401</v>
      </c>
      <c r="K95" t="s">
        <v>726</v>
      </c>
    </row>
    <row r="96" spans="1:11" x14ac:dyDescent="0.25">
      <c r="A96" s="4" t="str">
        <f>HYPERLINK("https://www.nsf.gov/awardsearch/showAward?AWD_ID="&amp; Table5[[#This Row],[NSF AwardNumber]],Table5[[#This Row],[NSF AwardNumber]])</f>
        <v>1544707</v>
      </c>
      <c r="B96" t="s">
        <v>499</v>
      </c>
      <c r="C96" t="s">
        <v>727</v>
      </c>
      <c r="D96" t="s">
        <v>728</v>
      </c>
      <c r="E96" t="s">
        <v>729</v>
      </c>
      <c r="F96" t="s">
        <v>69</v>
      </c>
      <c r="G96" t="s">
        <v>70</v>
      </c>
      <c r="H96" t="s">
        <v>505</v>
      </c>
      <c r="I96" t="s">
        <v>162</v>
      </c>
      <c r="J96" t="s">
        <v>730</v>
      </c>
      <c r="K96" t="s">
        <v>731</v>
      </c>
    </row>
    <row r="97" spans="1:11" x14ac:dyDescent="0.25">
      <c r="A97" s="4" t="str">
        <f>HYPERLINK("https://www.nsf.gov/awardsearch/showAward?AWD_ID="&amp; Table5[[#This Row],[NSF AwardNumber]],Table5[[#This Row],[NSF AwardNumber]])</f>
        <v>1522693</v>
      </c>
      <c r="B97" t="s">
        <v>732</v>
      </c>
      <c r="C97" t="s">
        <v>733</v>
      </c>
      <c r="D97" t="s">
        <v>734</v>
      </c>
      <c r="E97" t="s">
        <v>735</v>
      </c>
      <c r="F97" t="s">
        <v>255</v>
      </c>
      <c r="G97" t="s">
        <v>736</v>
      </c>
      <c r="H97" t="s">
        <v>432</v>
      </c>
      <c r="I97" t="s">
        <v>232</v>
      </c>
      <c r="J97" t="s">
        <v>131</v>
      </c>
      <c r="K97" t="s">
        <v>737</v>
      </c>
    </row>
    <row r="98" spans="1:11" x14ac:dyDescent="0.25">
      <c r="A98" s="4" t="str">
        <f>HYPERLINK("https://www.nsf.gov/awardsearch/showAward?AWD_ID="&amp; Table5[[#This Row],[NSF AwardNumber]],Table5[[#This Row],[NSF AwardNumber]])</f>
        <v>1446304</v>
      </c>
      <c r="B98" t="s">
        <v>278</v>
      </c>
      <c r="C98" t="s">
        <v>738</v>
      </c>
      <c r="D98" t="s">
        <v>739</v>
      </c>
      <c r="E98" t="s">
        <v>740</v>
      </c>
      <c r="F98" t="s">
        <v>344</v>
      </c>
      <c r="G98" t="s">
        <v>345</v>
      </c>
      <c r="H98" t="s">
        <v>282</v>
      </c>
      <c r="I98" t="s">
        <v>265</v>
      </c>
      <c r="J98" t="s">
        <v>131</v>
      </c>
      <c r="K98" t="s">
        <v>741</v>
      </c>
    </row>
    <row r="99" spans="1:11" x14ac:dyDescent="0.25">
      <c r="A99" s="4" t="str">
        <f>HYPERLINK("https://www.nsf.gov/awardsearch/showAward?AWD_ID="&amp; Table5[[#This Row],[NSF AwardNumber]],Table5[[#This Row],[NSF AwardNumber]])</f>
        <v>1350145</v>
      </c>
      <c r="B99" t="s">
        <v>742</v>
      </c>
      <c r="C99" t="s">
        <v>743</v>
      </c>
      <c r="D99" t="s">
        <v>744</v>
      </c>
      <c r="E99" t="s">
        <v>745</v>
      </c>
      <c r="F99" t="s">
        <v>361</v>
      </c>
      <c r="G99" t="s">
        <v>746</v>
      </c>
      <c r="H99" t="s">
        <v>747</v>
      </c>
      <c r="I99" t="s">
        <v>249</v>
      </c>
      <c r="J99" t="s">
        <v>131</v>
      </c>
      <c r="K99" t="s">
        <v>748</v>
      </c>
    </row>
    <row r="100" spans="1:11" x14ac:dyDescent="0.25">
      <c r="A100" s="4" t="str">
        <f>HYPERLINK("https://www.nsf.gov/awardsearch/showAward?AWD_ID="&amp; Table5[[#This Row],[NSF AwardNumber]],Table5[[#This Row],[NSF AwardNumber]])</f>
        <v>1544645</v>
      </c>
      <c r="B100" t="s">
        <v>517</v>
      </c>
      <c r="C100" t="s">
        <v>749</v>
      </c>
      <c r="D100" t="s">
        <v>750</v>
      </c>
      <c r="E100" t="s">
        <v>751</v>
      </c>
      <c r="F100" t="s">
        <v>752</v>
      </c>
      <c r="G100" t="s">
        <v>753</v>
      </c>
      <c r="H100" t="s">
        <v>248</v>
      </c>
      <c r="I100" t="s">
        <v>249</v>
      </c>
      <c r="J100" t="s">
        <v>131</v>
      </c>
      <c r="K100" t="s">
        <v>754</v>
      </c>
    </row>
    <row r="101" spans="1:11" x14ac:dyDescent="0.25">
      <c r="A101" s="4" t="str">
        <f>HYPERLINK("https://www.nsf.gov/awardsearch/showAward?AWD_ID="&amp; Table5[[#This Row],[NSF AwardNumber]],Table5[[#This Row],[NSF AwardNumber]])</f>
        <v>1350420</v>
      </c>
      <c r="B101" t="s">
        <v>755</v>
      </c>
      <c r="C101" t="s">
        <v>655</v>
      </c>
      <c r="D101" t="s">
        <v>656</v>
      </c>
      <c r="E101" t="s">
        <v>756</v>
      </c>
      <c r="F101" t="s">
        <v>63</v>
      </c>
      <c r="G101" t="s">
        <v>123</v>
      </c>
      <c r="H101" t="s">
        <v>757</v>
      </c>
      <c r="I101" t="s">
        <v>317</v>
      </c>
      <c r="J101" t="s">
        <v>131</v>
      </c>
      <c r="K101" t="s">
        <v>758</v>
      </c>
    </row>
    <row r="102" spans="1:11" x14ac:dyDescent="0.25">
      <c r="A102" s="4" t="str">
        <f>HYPERLINK("https://www.nsf.gov/awardsearch/showAward?AWD_ID="&amp; Table5[[#This Row],[NSF AwardNumber]],Table5[[#This Row],[NSF AwardNumber]])</f>
        <v>1329481</v>
      </c>
      <c r="B102" t="s">
        <v>759</v>
      </c>
      <c r="C102" t="s">
        <v>760</v>
      </c>
      <c r="D102" t="s">
        <v>761</v>
      </c>
      <c r="E102" t="s">
        <v>59</v>
      </c>
      <c r="F102" t="s">
        <v>762</v>
      </c>
      <c r="G102" t="s">
        <v>763</v>
      </c>
      <c r="H102" t="s">
        <v>720</v>
      </c>
      <c r="I102" t="s">
        <v>764</v>
      </c>
      <c r="J102" t="s">
        <v>765</v>
      </c>
      <c r="K102" t="s">
        <v>766</v>
      </c>
    </row>
    <row r="103" spans="1:11" x14ac:dyDescent="0.25">
      <c r="A103" s="4" t="str">
        <f>HYPERLINK("https://www.nsf.gov/awardsearch/showAward?AWD_ID="&amp; Table5[[#This Row],[NSF AwardNumber]],Table5[[#This Row],[NSF AwardNumber]])</f>
        <v>1664968</v>
      </c>
      <c r="B103" t="s">
        <v>767</v>
      </c>
      <c r="C103" t="s">
        <v>768</v>
      </c>
      <c r="D103" t="s">
        <v>769</v>
      </c>
      <c r="E103" t="s">
        <v>770</v>
      </c>
      <c r="F103" t="s">
        <v>255</v>
      </c>
      <c r="G103" t="s">
        <v>771</v>
      </c>
      <c r="H103" t="s">
        <v>772</v>
      </c>
      <c r="I103" t="s">
        <v>773</v>
      </c>
      <c r="J103" t="s">
        <v>131</v>
      </c>
      <c r="K103" t="s">
        <v>774</v>
      </c>
    </row>
    <row r="104" spans="1:11" x14ac:dyDescent="0.25">
      <c r="A104" s="4" t="str">
        <f>HYPERLINK("https://www.nsf.gov/awardsearch/showAward?AWD_ID="&amp; Table5[[#This Row],[NSF AwardNumber]],Table5[[#This Row],[NSF AwardNumber]])</f>
        <v>1739409</v>
      </c>
      <c r="B104" t="s">
        <v>775</v>
      </c>
      <c r="C104" t="s">
        <v>776</v>
      </c>
      <c r="D104" t="s">
        <v>777</v>
      </c>
      <c r="E104" t="s">
        <v>778</v>
      </c>
      <c r="F104" t="s">
        <v>255</v>
      </c>
      <c r="G104" t="s">
        <v>779</v>
      </c>
      <c r="H104" t="s">
        <v>780</v>
      </c>
      <c r="I104" t="s">
        <v>781</v>
      </c>
      <c r="J104" t="s">
        <v>782</v>
      </c>
      <c r="K104" t="s">
        <v>783</v>
      </c>
    </row>
    <row r="105" spans="1:11" x14ac:dyDescent="0.25">
      <c r="A105" s="4" t="str">
        <f>HYPERLINK("https://www.nsf.gov/awardsearch/showAward?AWD_ID="&amp; Table5[[#This Row],[NSF AwardNumber]],Table5[[#This Row],[NSF AwardNumber]])</f>
        <v>1545028</v>
      </c>
      <c r="B105" t="s">
        <v>784</v>
      </c>
      <c r="C105" t="s">
        <v>785</v>
      </c>
      <c r="D105" t="s">
        <v>786</v>
      </c>
      <c r="E105" t="s">
        <v>787</v>
      </c>
      <c r="F105" t="s">
        <v>324</v>
      </c>
      <c r="G105" t="s">
        <v>325</v>
      </c>
      <c r="H105" t="s">
        <v>248</v>
      </c>
      <c r="I105" t="s">
        <v>249</v>
      </c>
      <c r="J105" t="s">
        <v>788</v>
      </c>
      <c r="K105" t="s">
        <v>789</v>
      </c>
    </row>
    <row r="106" spans="1:11" x14ac:dyDescent="0.25">
      <c r="A106" s="4" t="str">
        <f>HYPERLINK("https://www.nsf.gov/awardsearch/showAward?AWD_ID="&amp; Table5[[#This Row],[NSF AwardNumber]],Table5[[#This Row],[NSF AwardNumber]])</f>
        <v>1729209</v>
      </c>
      <c r="B106" t="s">
        <v>790</v>
      </c>
      <c r="C106" t="s">
        <v>791</v>
      </c>
      <c r="D106" t="s">
        <v>792</v>
      </c>
      <c r="E106" t="s">
        <v>793</v>
      </c>
      <c r="F106" t="s">
        <v>255</v>
      </c>
      <c r="G106" t="s">
        <v>394</v>
      </c>
      <c r="H106" t="s">
        <v>794</v>
      </c>
      <c r="I106" t="s">
        <v>795</v>
      </c>
      <c r="J106" t="s">
        <v>131</v>
      </c>
      <c r="K106" t="s">
        <v>796</v>
      </c>
    </row>
    <row r="107" spans="1:11" x14ac:dyDescent="0.25">
      <c r="A107" s="4" t="str">
        <f>HYPERLINK("https://www.nsf.gov/awardsearch/showAward?AWD_ID="&amp; Table5[[#This Row],[NSF AwardNumber]],Table5[[#This Row],[NSF AwardNumber]])</f>
        <v>1646543</v>
      </c>
      <c r="B107" t="s">
        <v>797</v>
      </c>
      <c r="C107" t="s">
        <v>798</v>
      </c>
      <c r="D107" t="s">
        <v>799</v>
      </c>
      <c r="E107" t="s">
        <v>800</v>
      </c>
      <c r="F107" t="s">
        <v>12</v>
      </c>
      <c r="G107" t="s">
        <v>13</v>
      </c>
      <c r="H107" t="s">
        <v>205</v>
      </c>
      <c r="I107" t="s">
        <v>795</v>
      </c>
      <c r="J107" t="s">
        <v>131</v>
      </c>
      <c r="K107" t="s">
        <v>801</v>
      </c>
    </row>
    <row r="108" spans="1:11" x14ac:dyDescent="0.25">
      <c r="A108" s="4" t="str">
        <f>HYPERLINK("https://www.nsf.gov/awardsearch/showAward?AWD_ID="&amp; Table5[[#This Row],[NSF AwardNumber]],Table5[[#This Row],[NSF AwardNumber]])</f>
        <v>9523629</v>
      </c>
      <c r="B108" t="s">
        <v>802</v>
      </c>
      <c r="C108" t="s">
        <v>803</v>
      </c>
      <c r="D108" t="s">
        <v>804</v>
      </c>
      <c r="E108" t="s">
        <v>805</v>
      </c>
      <c r="F108" t="s">
        <v>46</v>
      </c>
      <c r="G108" t="s">
        <v>47</v>
      </c>
      <c r="H108" t="s">
        <v>806</v>
      </c>
      <c r="I108" t="s">
        <v>807</v>
      </c>
      <c r="J108" t="s">
        <v>808</v>
      </c>
      <c r="K108" t="s">
        <v>809</v>
      </c>
    </row>
    <row r="109" spans="1:11" x14ac:dyDescent="0.25">
      <c r="A109" s="4" t="str">
        <f>HYPERLINK("https://www.nsf.gov/awardsearch/showAward?AWD_ID="&amp; Table5[[#This Row],[NSF AwardNumber]],Table5[[#This Row],[NSF AwardNumber]])</f>
        <v>1545097</v>
      </c>
      <c r="B109" t="s">
        <v>810</v>
      </c>
      <c r="C109" t="s">
        <v>811</v>
      </c>
      <c r="D109" t="s">
        <v>812</v>
      </c>
      <c r="E109" t="s">
        <v>813</v>
      </c>
      <c r="F109" t="s">
        <v>110</v>
      </c>
      <c r="G109" t="s">
        <v>719</v>
      </c>
      <c r="H109" t="s">
        <v>248</v>
      </c>
      <c r="I109" t="s">
        <v>249</v>
      </c>
      <c r="J109" t="s">
        <v>131</v>
      </c>
      <c r="K109" t="s">
        <v>814</v>
      </c>
    </row>
    <row r="110" spans="1:11" x14ac:dyDescent="0.25">
      <c r="A110" s="4" t="str">
        <f>HYPERLINK("https://www.nsf.gov/awardsearch/showAward?AWD_ID="&amp; Table5[[#This Row],[NSF AwardNumber]],Table5[[#This Row],[NSF AwardNumber]])</f>
        <v>1646383</v>
      </c>
      <c r="B110" t="s">
        <v>815</v>
      </c>
      <c r="C110" t="s">
        <v>816</v>
      </c>
      <c r="D110" t="s">
        <v>817</v>
      </c>
      <c r="E110" t="s">
        <v>818</v>
      </c>
      <c r="F110" t="s">
        <v>80</v>
      </c>
      <c r="G110" t="s">
        <v>212</v>
      </c>
      <c r="H110" t="s">
        <v>205</v>
      </c>
      <c r="I110" t="s">
        <v>795</v>
      </c>
      <c r="J110" t="s">
        <v>131</v>
      </c>
      <c r="K110" t="s">
        <v>819</v>
      </c>
    </row>
    <row r="111" spans="1:11" x14ac:dyDescent="0.25">
      <c r="A111" s="4" t="str">
        <f>HYPERLINK("https://www.nsf.gov/awardsearch/showAward?AWD_ID="&amp; Table5[[#This Row],[NSF AwardNumber]],Table5[[#This Row],[NSF AwardNumber]])</f>
        <v>1645661</v>
      </c>
      <c r="B111" t="s">
        <v>820</v>
      </c>
      <c r="C111" t="s">
        <v>821</v>
      </c>
      <c r="D111" t="s">
        <v>822</v>
      </c>
      <c r="E111" t="s">
        <v>823</v>
      </c>
      <c r="F111" t="s">
        <v>824</v>
      </c>
      <c r="G111" t="s">
        <v>825</v>
      </c>
      <c r="H111" t="s">
        <v>794</v>
      </c>
      <c r="I111" t="s">
        <v>249</v>
      </c>
      <c r="J111" t="s">
        <v>131</v>
      </c>
      <c r="K111" t="s">
        <v>826</v>
      </c>
    </row>
    <row r="112" spans="1:11" x14ac:dyDescent="0.25">
      <c r="A112" s="4" t="str">
        <f>HYPERLINK("https://www.nsf.gov/awardsearch/showAward?AWD_ID="&amp; Table5[[#This Row],[NSF AwardNumber]],Table5[[#This Row],[NSF AwardNumber]])</f>
        <v>1446675</v>
      </c>
      <c r="B112" t="s">
        <v>827</v>
      </c>
      <c r="C112" t="s">
        <v>828</v>
      </c>
      <c r="D112" t="s">
        <v>829</v>
      </c>
      <c r="E112" t="s">
        <v>830</v>
      </c>
      <c r="F112" t="s">
        <v>503</v>
      </c>
      <c r="G112" t="s">
        <v>504</v>
      </c>
      <c r="H112" t="s">
        <v>191</v>
      </c>
      <c r="I112" t="s">
        <v>773</v>
      </c>
      <c r="J112" t="s">
        <v>131</v>
      </c>
      <c r="K112" t="s">
        <v>831</v>
      </c>
    </row>
    <row r="113" spans="1:11" x14ac:dyDescent="0.25">
      <c r="A113" s="4" t="str">
        <f>HYPERLINK("https://www.nsf.gov/awardsearch/showAward?AWD_ID="&amp; Table5[[#This Row],[NSF AwardNumber]],Table5[[#This Row],[NSF AwardNumber]])</f>
        <v>1739748</v>
      </c>
      <c r="B113" t="s">
        <v>832</v>
      </c>
      <c r="C113" t="s">
        <v>833</v>
      </c>
      <c r="D113" t="s">
        <v>834</v>
      </c>
      <c r="E113" t="s">
        <v>835</v>
      </c>
      <c r="F113" t="s">
        <v>31</v>
      </c>
      <c r="G113" t="s">
        <v>836</v>
      </c>
      <c r="H113" t="s">
        <v>837</v>
      </c>
      <c r="I113" t="s">
        <v>764</v>
      </c>
      <c r="J113" t="s">
        <v>838</v>
      </c>
      <c r="K113" t="s">
        <v>839</v>
      </c>
    </row>
    <row r="114" spans="1:11" x14ac:dyDescent="0.25">
      <c r="A114" s="4" t="str">
        <f>HYPERLINK("https://www.nsf.gov/awardsearch/showAward?AWD_ID="&amp; Table5[[#This Row],[NSF AwardNumber]],Table5[[#This Row],[NSF AwardNumber]])</f>
        <v>1646063</v>
      </c>
      <c r="B114" t="s">
        <v>840</v>
      </c>
      <c r="C114" t="s">
        <v>841</v>
      </c>
      <c r="D114" t="s">
        <v>842</v>
      </c>
      <c r="E114" t="s">
        <v>211</v>
      </c>
      <c r="F114" t="s">
        <v>80</v>
      </c>
      <c r="G114" t="s">
        <v>843</v>
      </c>
      <c r="H114" t="s">
        <v>844</v>
      </c>
      <c r="I114" t="s">
        <v>764</v>
      </c>
      <c r="J114" t="s">
        <v>131</v>
      </c>
      <c r="K114" t="s">
        <v>845</v>
      </c>
    </row>
    <row r="115" spans="1:11" x14ac:dyDescent="0.25">
      <c r="A115" s="4" t="str">
        <f>HYPERLINK("https://www.nsf.gov/awardsearch/showAward?AWD_ID="&amp; Table5[[#This Row],[NSF AwardNumber]],Table5[[#This Row],[NSF AwardNumber]])</f>
        <v>1646579</v>
      </c>
      <c r="B115" t="s">
        <v>846</v>
      </c>
      <c r="C115" t="s">
        <v>847</v>
      </c>
      <c r="D115" t="s">
        <v>848</v>
      </c>
      <c r="E115" t="s">
        <v>431</v>
      </c>
      <c r="F115" t="s">
        <v>176</v>
      </c>
      <c r="G115" t="s">
        <v>849</v>
      </c>
      <c r="H115" t="s">
        <v>844</v>
      </c>
      <c r="I115" t="s">
        <v>764</v>
      </c>
      <c r="J115" t="s">
        <v>850</v>
      </c>
      <c r="K115" t="s">
        <v>851</v>
      </c>
    </row>
    <row r="116" spans="1:11" x14ac:dyDescent="0.25">
      <c r="A116" s="4" t="str">
        <f>HYPERLINK("https://www.nsf.gov/awardsearch/showAward?AWD_ID="&amp; Table5[[#This Row],[NSF AwardNumber]],Table5[[#This Row],[NSF AwardNumber]])</f>
        <v>1644877</v>
      </c>
      <c r="B116" t="s">
        <v>852</v>
      </c>
      <c r="C116" t="s">
        <v>607</v>
      </c>
      <c r="D116" t="s">
        <v>608</v>
      </c>
      <c r="E116" t="s">
        <v>360</v>
      </c>
      <c r="F116" t="s">
        <v>101</v>
      </c>
      <c r="G116" t="s">
        <v>306</v>
      </c>
      <c r="H116" t="s">
        <v>10</v>
      </c>
      <c r="I116" t="s">
        <v>249</v>
      </c>
      <c r="J116" t="s">
        <v>131</v>
      </c>
      <c r="K116" t="s">
        <v>853</v>
      </c>
    </row>
    <row r="117" spans="1:11" x14ac:dyDescent="0.25">
      <c r="A117" s="4" t="str">
        <f>HYPERLINK("https://www.nsf.gov/awardsearch/showAward?AWD_ID="&amp; Table5[[#This Row],[NSF AwardNumber]],Table5[[#This Row],[NSF AwardNumber]])</f>
        <v>1544633</v>
      </c>
      <c r="B117" t="s">
        <v>854</v>
      </c>
      <c r="C117" t="s">
        <v>855</v>
      </c>
      <c r="D117" t="s">
        <v>856</v>
      </c>
      <c r="E117" t="s">
        <v>857</v>
      </c>
      <c r="F117" t="s">
        <v>91</v>
      </c>
      <c r="G117" t="s">
        <v>92</v>
      </c>
      <c r="H117" t="s">
        <v>858</v>
      </c>
      <c r="I117" t="s">
        <v>764</v>
      </c>
      <c r="J117" t="s">
        <v>859</v>
      </c>
      <c r="K117" t="s">
        <v>860</v>
      </c>
    </row>
    <row r="118" spans="1:11" x14ac:dyDescent="0.25">
      <c r="A118" s="4" t="str">
        <f>HYPERLINK("https://www.nsf.gov/awardsearch/showAward?AWD_ID="&amp; Table5[[#This Row],[NSF AwardNumber]],Table5[[#This Row],[NSF AwardNumber]])</f>
        <v>1453886</v>
      </c>
      <c r="B118" t="s">
        <v>861</v>
      </c>
      <c r="C118" t="s">
        <v>862</v>
      </c>
      <c r="D118" t="s">
        <v>863</v>
      </c>
      <c r="E118" t="s">
        <v>864</v>
      </c>
      <c r="F118" t="s">
        <v>36</v>
      </c>
      <c r="G118" t="s">
        <v>865</v>
      </c>
      <c r="H118" t="s">
        <v>866</v>
      </c>
      <c r="I118" t="s">
        <v>773</v>
      </c>
      <c r="J118" t="s">
        <v>131</v>
      </c>
      <c r="K118" t="s">
        <v>867</v>
      </c>
    </row>
    <row r="119" spans="1:11" x14ac:dyDescent="0.25">
      <c r="A119" s="4" t="str">
        <f>HYPERLINK("https://www.nsf.gov/awardsearch/showAward?AWD_ID="&amp; Table5[[#This Row],[NSF AwardNumber]],Table5[[#This Row],[NSF AwardNumber]])</f>
        <v>1646408</v>
      </c>
      <c r="B119" t="s">
        <v>868</v>
      </c>
      <c r="C119" t="s">
        <v>869</v>
      </c>
      <c r="D119" t="s">
        <v>870</v>
      </c>
      <c r="E119" t="s">
        <v>871</v>
      </c>
      <c r="F119" t="s">
        <v>872</v>
      </c>
      <c r="G119" t="s">
        <v>873</v>
      </c>
      <c r="H119" t="s">
        <v>844</v>
      </c>
      <c r="I119" t="s">
        <v>764</v>
      </c>
      <c r="J119" t="s">
        <v>874</v>
      </c>
      <c r="K119" t="s">
        <v>875</v>
      </c>
    </row>
    <row r="120" spans="1:11" x14ac:dyDescent="0.25">
      <c r="A120" s="4" t="str">
        <f>HYPERLINK("https://www.nsf.gov/awardsearch/showAward?AWD_ID="&amp; Table5[[#This Row],[NSF AwardNumber]],Table5[[#This Row],[NSF AwardNumber]])</f>
        <v>1544887</v>
      </c>
      <c r="B120" t="s">
        <v>876</v>
      </c>
      <c r="C120" t="s">
        <v>877</v>
      </c>
      <c r="D120" t="s">
        <v>878</v>
      </c>
      <c r="E120" t="s">
        <v>879</v>
      </c>
      <c r="F120" t="s">
        <v>12</v>
      </c>
      <c r="G120" t="s">
        <v>13</v>
      </c>
      <c r="H120" t="s">
        <v>248</v>
      </c>
      <c r="I120" t="s">
        <v>781</v>
      </c>
      <c r="J120" t="s">
        <v>880</v>
      </c>
      <c r="K120" t="s">
        <v>881</v>
      </c>
    </row>
    <row r="121" spans="1:11" x14ac:dyDescent="0.25">
      <c r="A121" s="4" t="str">
        <f>HYPERLINK("https://www.nsf.gov/awardsearch/showAward?AWD_ID="&amp; Table5[[#This Row],[NSF AwardNumber]],Table5[[#This Row],[NSF AwardNumber]])</f>
        <v>1646592</v>
      </c>
      <c r="B121" t="s">
        <v>882</v>
      </c>
      <c r="C121" t="s">
        <v>883</v>
      </c>
      <c r="D121" t="s">
        <v>884</v>
      </c>
      <c r="E121" t="s">
        <v>885</v>
      </c>
      <c r="F121" t="s">
        <v>80</v>
      </c>
      <c r="G121" t="s">
        <v>81</v>
      </c>
      <c r="H121" t="s">
        <v>886</v>
      </c>
      <c r="I121" t="s">
        <v>887</v>
      </c>
      <c r="J121" t="s">
        <v>888</v>
      </c>
      <c r="K121" t="s">
        <v>889</v>
      </c>
    </row>
    <row r="122" spans="1:11" x14ac:dyDescent="0.25">
      <c r="A122" s="4" t="str">
        <f>HYPERLINK("https://www.nsf.gov/awardsearch/showAward?AWD_ID="&amp; Table5[[#This Row],[NSF AwardNumber]],Table5[[#This Row],[NSF AwardNumber]])</f>
        <v>1637320</v>
      </c>
      <c r="B122" t="s">
        <v>890</v>
      </c>
      <c r="C122" t="s">
        <v>891</v>
      </c>
      <c r="D122" t="s">
        <v>892</v>
      </c>
      <c r="E122" t="s">
        <v>893</v>
      </c>
      <c r="F122" t="s">
        <v>52</v>
      </c>
      <c r="G122" t="s">
        <v>894</v>
      </c>
      <c r="H122" t="s">
        <v>794</v>
      </c>
      <c r="I122" t="s">
        <v>249</v>
      </c>
      <c r="J122" t="s">
        <v>131</v>
      </c>
      <c r="K122" t="s">
        <v>895</v>
      </c>
    </row>
    <row r="123" spans="1:11" x14ac:dyDescent="0.25">
      <c r="A123" s="4" t="str">
        <f>HYPERLINK("https://www.nsf.gov/awardsearch/showAward?AWD_ID="&amp; Table5[[#This Row],[NSF AwardNumber]],Table5[[#This Row],[NSF AwardNumber]])</f>
        <v>1660025</v>
      </c>
      <c r="B123" t="s">
        <v>896</v>
      </c>
      <c r="C123" t="s">
        <v>897</v>
      </c>
      <c r="D123" t="s">
        <v>898</v>
      </c>
      <c r="E123" t="s">
        <v>899</v>
      </c>
      <c r="F123" t="s">
        <v>511</v>
      </c>
      <c r="G123" t="s">
        <v>900</v>
      </c>
      <c r="H123" t="s">
        <v>901</v>
      </c>
      <c r="I123" t="s">
        <v>249</v>
      </c>
      <c r="J123" t="s">
        <v>131</v>
      </c>
      <c r="K123" t="s">
        <v>902</v>
      </c>
    </row>
    <row r="124" spans="1:11" x14ac:dyDescent="0.25">
      <c r="A124" s="4" t="str">
        <f>HYPERLINK("https://www.nsf.gov/awardsearch/showAward?AWD_ID="&amp; Table5[[#This Row],[NSF AwardNumber]],Table5[[#This Row],[NSF AwardNumber]])</f>
        <v>1446801</v>
      </c>
      <c r="B124" t="s">
        <v>903</v>
      </c>
      <c r="C124" t="s">
        <v>904</v>
      </c>
      <c r="D124" t="s">
        <v>905</v>
      </c>
      <c r="E124" t="s">
        <v>906</v>
      </c>
      <c r="F124" t="s">
        <v>503</v>
      </c>
      <c r="G124" t="s">
        <v>504</v>
      </c>
      <c r="H124" t="s">
        <v>161</v>
      </c>
      <c r="I124" t="s">
        <v>795</v>
      </c>
      <c r="J124" t="s">
        <v>131</v>
      </c>
      <c r="K124" t="s">
        <v>907</v>
      </c>
    </row>
    <row r="125" spans="1:11" x14ac:dyDescent="0.25">
      <c r="A125" s="4" t="str">
        <f>HYPERLINK("https://www.nsf.gov/awardsearch/showAward?AWD_ID="&amp; Table5[[#This Row],[NSF AwardNumber]],Table5[[#This Row],[NSF AwardNumber]])</f>
        <v>1646367</v>
      </c>
      <c r="B125" t="s">
        <v>908</v>
      </c>
      <c r="C125" t="s">
        <v>909</v>
      </c>
      <c r="D125" t="s">
        <v>910</v>
      </c>
      <c r="E125" t="s">
        <v>911</v>
      </c>
      <c r="F125" t="s">
        <v>101</v>
      </c>
      <c r="G125" t="s">
        <v>912</v>
      </c>
      <c r="H125" t="s">
        <v>913</v>
      </c>
      <c r="I125" t="s">
        <v>914</v>
      </c>
      <c r="J125" t="s">
        <v>915</v>
      </c>
      <c r="K125" t="s">
        <v>916</v>
      </c>
    </row>
    <row r="126" spans="1:11" x14ac:dyDescent="0.25">
      <c r="A126" s="4" t="str">
        <f>HYPERLINK("https://www.nsf.gov/awardsearch/showAward?AWD_ID="&amp; Table5[[#This Row],[NSF AwardNumber]],Table5[[#This Row],[NSF AwardNumber]])</f>
        <v>1637334</v>
      </c>
      <c r="B126" t="s">
        <v>890</v>
      </c>
      <c r="C126" t="s">
        <v>917</v>
      </c>
      <c r="D126" t="s">
        <v>918</v>
      </c>
      <c r="E126" t="s">
        <v>919</v>
      </c>
      <c r="F126" t="s">
        <v>46</v>
      </c>
      <c r="G126" t="s">
        <v>47</v>
      </c>
      <c r="H126" t="s">
        <v>794</v>
      </c>
      <c r="I126" t="s">
        <v>249</v>
      </c>
      <c r="J126" t="s">
        <v>131</v>
      </c>
      <c r="K126" t="s">
        <v>920</v>
      </c>
    </row>
    <row r="127" spans="1:11" x14ac:dyDescent="0.25">
      <c r="A127" s="4" t="str">
        <f>HYPERLINK("https://www.nsf.gov/awardsearch/showAward?AWD_ID="&amp; Table5[[#This Row],[NSF AwardNumber]],Table5[[#This Row],[NSF AwardNumber]])</f>
        <v>1446365</v>
      </c>
      <c r="B127" t="s">
        <v>827</v>
      </c>
      <c r="C127" t="s">
        <v>921</v>
      </c>
      <c r="D127" t="s">
        <v>922</v>
      </c>
      <c r="E127" t="s">
        <v>923</v>
      </c>
      <c r="F127" t="s">
        <v>361</v>
      </c>
      <c r="G127" t="s">
        <v>362</v>
      </c>
      <c r="H127" t="s">
        <v>191</v>
      </c>
      <c r="I127" t="s">
        <v>773</v>
      </c>
      <c r="J127" t="s">
        <v>131</v>
      </c>
      <c r="K127" t="s">
        <v>924</v>
      </c>
    </row>
    <row r="128" spans="1:11" x14ac:dyDescent="0.25">
      <c r="A128" s="4" t="str">
        <f>HYPERLINK("https://www.nsf.gov/awardsearch/showAward?AWD_ID="&amp; Table5[[#This Row],[NSF AwardNumber]],Table5[[#This Row],[NSF AwardNumber]])</f>
        <v>1646641</v>
      </c>
      <c r="B128" t="s">
        <v>925</v>
      </c>
      <c r="C128" t="s">
        <v>926</v>
      </c>
      <c r="D128" t="s">
        <v>927</v>
      </c>
      <c r="E128" t="s">
        <v>928</v>
      </c>
      <c r="F128" t="s">
        <v>110</v>
      </c>
      <c r="G128" t="s">
        <v>719</v>
      </c>
      <c r="H128" t="s">
        <v>844</v>
      </c>
      <c r="I128" t="s">
        <v>213</v>
      </c>
      <c r="J128" t="s">
        <v>929</v>
      </c>
      <c r="K128" t="s">
        <v>930</v>
      </c>
    </row>
    <row r="129" spans="1:11" x14ac:dyDescent="0.25">
      <c r="A129" s="4" t="str">
        <f>HYPERLINK("https://www.nsf.gov/awardsearch/showAward?AWD_ID="&amp; Table5[[#This Row],[NSF AwardNumber]],Table5[[#This Row],[NSF AwardNumber]])</f>
        <v>1645987</v>
      </c>
      <c r="B129" t="s">
        <v>931</v>
      </c>
      <c r="C129" t="s">
        <v>932</v>
      </c>
      <c r="D129" t="s">
        <v>933</v>
      </c>
      <c r="E129" t="s">
        <v>934</v>
      </c>
      <c r="F129" t="s">
        <v>324</v>
      </c>
      <c r="G129" t="s">
        <v>325</v>
      </c>
      <c r="H129" t="s">
        <v>844</v>
      </c>
      <c r="I129" t="s">
        <v>764</v>
      </c>
      <c r="J129" t="s">
        <v>131</v>
      </c>
      <c r="K129" t="s">
        <v>935</v>
      </c>
    </row>
    <row r="130" spans="1:11" x14ac:dyDescent="0.25">
      <c r="A130" s="4" t="str">
        <f>HYPERLINK("https://www.nsf.gov/awardsearch/showAward?AWD_ID="&amp; Table5[[#This Row],[NSF AwardNumber]],Table5[[#This Row],[NSF AwardNumber]])</f>
        <v>1714519</v>
      </c>
      <c r="B130" t="s">
        <v>936</v>
      </c>
      <c r="C130" t="s">
        <v>937</v>
      </c>
      <c r="D130" t="s">
        <v>938</v>
      </c>
      <c r="E130" t="s">
        <v>939</v>
      </c>
      <c r="F130" t="s">
        <v>626</v>
      </c>
      <c r="G130" t="s">
        <v>940</v>
      </c>
      <c r="H130" t="s">
        <v>794</v>
      </c>
      <c r="I130" t="s">
        <v>941</v>
      </c>
      <c r="J130" t="s">
        <v>131</v>
      </c>
      <c r="K130" t="s">
        <v>942</v>
      </c>
    </row>
    <row r="131" spans="1:11" x14ac:dyDescent="0.25">
      <c r="A131" s="4" t="str">
        <f>HYPERLINK("https://www.nsf.gov/awardsearch/showAward?AWD_ID="&amp; Table5[[#This Row],[NSF AwardNumber]],Table5[[#This Row],[NSF AwardNumber]])</f>
        <v>1646417</v>
      </c>
      <c r="B131" t="s">
        <v>943</v>
      </c>
      <c r="C131" t="s">
        <v>944</v>
      </c>
      <c r="D131" t="s">
        <v>945</v>
      </c>
      <c r="E131" t="s">
        <v>946</v>
      </c>
      <c r="F131" t="s">
        <v>31</v>
      </c>
      <c r="G131" t="s">
        <v>947</v>
      </c>
      <c r="H131" t="s">
        <v>794</v>
      </c>
      <c r="I131" t="s">
        <v>249</v>
      </c>
      <c r="J131" t="s">
        <v>948</v>
      </c>
      <c r="K131" t="s">
        <v>949</v>
      </c>
    </row>
    <row r="132" spans="1:11" x14ac:dyDescent="0.25">
      <c r="A132" s="4" t="str">
        <f>HYPERLINK("https://www.nsf.gov/awardsearch/showAward?AWD_ID="&amp; Table5[[#This Row],[NSF AwardNumber]],Table5[[#This Row],[NSF AwardNumber]])</f>
        <v>1646576</v>
      </c>
      <c r="B132" t="s">
        <v>950</v>
      </c>
      <c r="C132" t="s">
        <v>951</v>
      </c>
      <c r="D132" t="s">
        <v>952</v>
      </c>
      <c r="E132" t="s">
        <v>953</v>
      </c>
      <c r="F132" t="s">
        <v>380</v>
      </c>
      <c r="G132" t="s">
        <v>954</v>
      </c>
      <c r="H132" t="s">
        <v>844</v>
      </c>
      <c r="I132" t="s">
        <v>764</v>
      </c>
      <c r="J132" t="s">
        <v>131</v>
      </c>
      <c r="K132" t="s">
        <v>955</v>
      </c>
    </row>
    <row r="133" spans="1:11" x14ac:dyDescent="0.25">
      <c r="A133" s="4" t="str">
        <f>HYPERLINK("https://www.nsf.gov/awardsearch/showAward?AWD_ID="&amp; Table5[[#This Row],[NSF AwardNumber]],Table5[[#This Row],[NSF AwardNumber]])</f>
        <v>1446664</v>
      </c>
      <c r="B133" t="s">
        <v>827</v>
      </c>
      <c r="C133" t="s">
        <v>956</v>
      </c>
      <c r="D133" t="s">
        <v>957</v>
      </c>
      <c r="E133" t="s">
        <v>958</v>
      </c>
      <c r="F133" t="s">
        <v>189</v>
      </c>
      <c r="G133" t="s">
        <v>190</v>
      </c>
      <c r="H133" t="s">
        <v>191</v>
      </c>
      <c r="I133" t="s">
        <v>773</v>
      </c>
      <c r="J133" t="s">
        <v>959</v>
      </c>
      <c r="K133" t="s">
        <v>960</v>
      </c>
    </row>
    <row r="134" spans="1:11" x14ac:dyDescent="0.25">
      <c r="A134" s="4" t="str">
        <f>HYPERLINK("https://www.nsf.gov/awardsearch/showAward?AWD_ID="&amp; Table5[[#This Row],[NSF AwardNumber]],Table5[[#This Row],[NSF AwardNumber]])</f>
        <v>1714826</v>
      </c>
      <c r="B134" t="s">
        <v>961</v>
      </c>
      <c r="C134" t="s">
        <v>937</v>
      </c>
      <c r="D134" t="s">
        <v>938</v>
      </c>
      <c r="E134" t="s">
        <v>962</v>
      </c>
      <c r="F134" t="s">
        <v>626</v>
      </c>
      <c r="G134" t="s">
        <v>940</v>
      </c>
      <c r="H134" t="s">
        <v>794</v>
      </c>
      <c r="I134" t="s">
        <v>249</v>
      </c>
      <c r="J134" t="s">
        <v>131</v>
      </c>
      <c r="K134" t="s">
        <v>963</v>
      </c>
    </row>
    <row r="135" spans="1:11" x14ac:dyDescent="0.25">
      <c r="A135" s="4" t="str">
        <f>HYPERLINK("https://www.nsf.gov/awardsearch/showAward?AWD_ID="&amp; Table5[[#This Row],[NSF AwardNumber]],Table5[[#This Row],[NSF AwardNumber]])</f>
        <v>1646454</v>
      </c>
      <c r="B135" t="s">
        <v>964</v>
      </c>
      <c r="C135" t="s">
        <v>965</v>
      </c>
      <c r="D135" t="s">
        <v>966</v>
      </c>
      <c r="E135" t="s">
        <v>967</v>
      </c>
      <c r="F135" t="s">
        <v>19</v>
      </c>
      <c r="G135" t="s">
        <v>968</v>
      </c>
      <c r="H135" t="s">
        <v>969</v>
      </c>
      <c r="I135" t="s">
        <v>249</v>
      </c>
      <c r="J135" t="s">
        <v>970</v>
      </c>
      <c r="K135" t="s">
        <v>971</v>
      </c>
    </row>
    <row r="136" spans="1:11" x14ac:dyDescent="0.25">
      <c r="A136" s="4" t="str">
        <f>HYPERLINK("https://www.nsf.gov/awardsearch/showAward?AWD_ID="&amp; Table5[[#This Row],[NSF AwardNumber]],Table5[[#This Row],[NSF AwardNumber]])</f>
        <v>1645863</v>
      </c>
      <c r="B136" t="s">
        <v>972</v>
      </c>
      <c r="C136" t="s">
        <v>973</v>
      </c>
      <c r="D136" t="s">
        <v>974</v>
      </c>
      <c r="E136" t="s">
        <v>975</v>
      </c>
      <c r="F136" t="s">
        <v>976</v>
      </c>
      <c r="G136" t="s">
        <v>977</v>
      </c>
      <c r="H136" t="s">
        <v>178</v>
      </c>
      <c r="I136" t="s">
        <v>773</v>
      </c>
      <c r="J136" t="s">
        <v>978</v>
      </c>
      <c r="K136" t="s">
        <v>979</v>
      </c>
    </row>
    <row r="137" spans="1:11" x14ac:dyDescent="0.25">
      <c r="A137" s="4" t="str">
        <f>HYPERLINK("https://www.nsf.gov/awardsearch/showAward?AWD_ID="&amp; Table5[[#This Row],[NSF AwardNumber]],Table5[[#This Row],[NSF AwardNumber]])</f>
        <v>1646162</v>
      </c>
      <c r="B137" t="s">
        <v>980</v>
      </c>
      <c r="C137" t="s">
        <v>981</v>
      </c>
      <c r="D137" t="s">
        <v>982</v>
      </c>
      <c r="E137" t="s">
        <v>983</v>
      </c>
      <c r="F137" t="s">
        <v>176</v>
      </c>
      <c r="G137" t="s">
        <v>177</v>
      </c>
      <c r="H137" t="s">
        <v>984</v>
      </c>
      <c r="I137" t="s">
        <v>206</v>
      </c>
      <c r="J137" t="s">
        <v>985</v>
      </c>
      <c r="K137" t="s">
        <v>986</v>
      </c>
    </row>
    <row r="138" spans="1:11" x14ac:dyDescent="0.25">
      <c r="A138" s="4" t="str">
        <f>HYPERLINK("https://www.nsf.gov/awardsearch/showAward?AWD_ID="&amp; Table5[[#This Row],[NSF AwardNumber]],Table5[[#This Row],[NSF AwardNumber]])</f>
        <v>1646607</v>
      </c>
      <c r="B138" t="s">
        <v>987</v>
      </c>
      <c r="C138" t="s">
        <v>988</v>
      </c>
      <c r="D138" t="s">
        <v>989</v>
      </c>
      <c r="E138" t="s">
        <v>990</v>
      </c>
      <c r="F138" t="s">
        <v>626</v>
      </c>
      <c r="G138" t="s">
        <v>991</v>
      </c>
      <c r="H138" t="s">
        <v>205</v>
      </c>
      <c r="I138" t="s">
        <v>795</v>
      </c>
      <c r="J138" t="s">
        <v>992</v>
      </c>
      <c r="K138" t="s">
        <v>993</v>
      </c>
    </row>
    <row r="139" spans="1:11" x14ac:dyDescent="0.25">
      <c r="A139" s="4" t="str">
        <f>HYPERLINK("https://www.nsf.gov/awardsearch/showAward?AWD_ID="&amp; Table5[[#This Row],[NSF AwardNumber]],Table5[[#This Row],[NSF AwardNumber]])</f>
        <v>1544636</v>
      </c>
      <c r="B139" t="s">
        <v>994</v>
      </c>
      <c r="C139" t="s">
        <v>995</v>
      </c>
      <c r="D139" t="s">
        <v>996</v>
      </c>
      <c r="E139" t="s">
        <v>360</v>
      </c>
      <c r="F139" t="s">
        <v>101</v>
      </c>
      <c r="G139" t="s">
        <v>912</v>
      </c>
      <c r="H139" t="s">
        <v>858</v>
      </c>
      <c r="I139" t="s">
        <v>764</v>
      </c>
      <c r="J139" t="s">
        <v>997</v>
      </c>
      <c r="K139" t="s">
        <v>998</v>
      </c>
    </row>
    <row r="140" spans="1:11" x14ac:dyDescent="0.25">
      <c r="A140" s="4" t="str">
        <f>HYPERLINK("https://www.nsf.gov/awardsearch/showAward?AWD_ID="&amp; Table5[[#This Row],[NSF AwardNumber]],Table5[[#This Row],[NSF AwardNumber]])</f>
        <v>1446312</v>
      </c>
      <c r="B140" t="s">
        <v>827</v>
      </c>
      <c r="C140" t="s">
        <v>999</v>
      </c>
      <c r="D140" t="s">
        <v>1000</v>
      </c>
      <c r="E140" t="s">
        <v>1001</v>
      </c>
      <c r="F140" t="s">
        <v>31</v>
      </c>
      <c r="G140" t="s">
        <v>1002</v>
      </c>
      <c r="H140" t="s">
        <v>191</v>
      </c>
      <c r="I140" t="s">
        <v>773</v>
      </c>
      <c r="J140" t="s">
        <v>131</v>
      </c>
      <c r="K140" t="s">
        <v>1003</v>
      </c>
    </row>
    <row r="141" spans="1:11" x14ac:dyDescent="0.25">
      <c r="A141" s="4" t="str">
        <f>HYPERLINK("https://www.nsf.gov/awardsearch/showAward?AWD_ID="&amp; Table5[[#This Row],[NSF AwardNumber]],Table5[[#This Row],[NSF AwardNumber]])</f>
        <v>1545037</v>
      </c>
      <c r="B141" t="s">
        <v>1004</v>
      </c>
      <c r="C141" t="s">
        <v>173</v>
      </c>
      <c r="D141" t="s">
        <v>174</v>
      </c>
      <c r="E141" t="s">
        <v>1005</v>
      </c>
      <c r="F141" t="s">
        <v>176</v>
      </c>
      <c r="G141" t="s">
        <v>177</v>
      </c>
      <c r="H141" t="s">
        <v>198</v>
      </c>
      <c r="I141" t="s">
        <v>249</v>
      </c>
      <c r="J141" t="s">
        <v>1006</v>
      </c>
      <c r="K141" t="s">
        <v>1007</v>
      </c>
    </row>
    <row r="142" spans="1:11" x14ac:dyDescent="0.25">
      <c r="A142" s="4" t="str">
        <f>HYPERLINK("https://www.nsf.gov/awardsearch/showAward?AWD_ID="&amp; Table5[[#This Row],[NSF AwardNumber]],Table5[[#This Row],[NSF AwardNumber]])</f>
        <v>1641269</v>
      </c>
      <c r="B142" t="s">
        <v>1008</v>
      </c>
      <c r="C142" t="s">
        <v>1009</v>
      </c>
      <c r="D142" t="s">
        <v>1010</v>
      </c>
      <c r="E142" t="s">
        <v>1011</v>
      </c>
      <c r="F142" t="s">
        <v>344</v>
      </c>
      <c r="G142" t="s">
        <v>345</v>
      </c>
      <c r="H142" t="s">
        <v>794</v>
      </c>
      <c r="I142" t="s">
        <v>249</v>
      </c>
      <c r="J142" t="s">
        <v>487</v>
      </c>
      <c r="K142" t="s">
        <v>1012</v>
      </c>
    </row>
    <row r="143" spans="1:11" x14ac:dyDescent="0.25">
      <c r="A143" s="4" t="str">
        <f>HYPERLINK("https://www.nsf.gov/awardsearch/showAward?AWD_ID="&amp; Table5[[#This Row],[NSF AwardNumber]],Table5[[#This Row],[NSF AwardNumber]])</f>
        <v>1544917</v>
      </c>
      <c r="B143" t="s">
        <v>1013</v>
      </c>
      <c r="C143" t="s">
        <v>1014</v>
      </c>
      <c r="D143" t="s">
        <v>1015</v>
      </c>
      <c r="E143" t="s">
        <v>1016</v>
      </c>
      <c r="F143" t="s">
        <v>110</v>
      </c>
      <c r="G143" t="s">
        <v>496</v>
      </c>
      <c r="H143" t="s">
        <v>198</v>
      </c>
      <c r="I143" t="s">
        <v>249</v>
      </c>
      <c r="J143" t="s">
        <v>131</v>
      </c>
      <c r="K143" t="s">
        <v>1017</v>
      </c>
    </row>
    <row r="144" spans="1:11" x14ac:dyDescent="0.25">
      <c r="A144" s="4" t="str">
        <f>HYPERLINK("https://www.nsf.gov/awardsearch/showAward?AWD_ID="&amp; Table5[[#This Row],[NSF AwardNumber]],Table5[[#This Row],[NSF AwardNumber]])</f>
        <v>1544857</v>
      </c>
      <c r="B144" t="s">
        <v>1018</v>
      </c>
      <c r="C144" t="s">
        <v>1019</v>
      </c>
      <c r="D144" t="s">
        <v>1020</v>
      </c>
      <c r="E144" t="s">
        <v>1021</v>
      </c>
      <c r="F144" t="s">
        <v>503</v>
      </c>
      <c r="G144" t="s">
        <v>504</v>
      </c>
      <c r="H144" t="s">
        <v>858</v>
      </c>
      <c r="I144" t="s">
        <v>764</v>
      </c>
      <c r="J144" t="s">
        <v>1022</v>
      </c>
      <c r="K144" t="s">
        <v>1023</v>
      </c>
    </row>
    <row r="145" spans="1:11" x14ac:dyDescent="0.25">
      <c r="A145" s="4" t="str">
        <f>HYPERLINK("https://www.nsf.gov/awardsearch/showAward?AWD_ID="&amp; Table5[[#This Row],[NSF AwardNumber]],Table5[[#This Row],[NSF AwardNumber]])</f>
        <v>1755784</v>
      </c>
      <c r="B145" t="s">
        <v>1024</v>
      </c>
      <c r="C145" t="s">
        <v>1025</v>
      </c>
      <c r="D145" t="s">
        <v>1026</v>
      </c>
      <c r="E145" t="s">
        <v>684</v>
      </c>
      <c r="F145" t="s">
        <v>19</v>
      </c>
      <c r="G145" t="s">
        <v>968</v>
      </c>
      <c r="H145" t="s">
        <v>444</v>
      </c>
      <c r="I145" t="s">
        <v>914</v>
      </c>
      <c r="J145" t="s">
        <v>131</v>
      </c>
      <c r="K145" t="s">
        <v>1027</v>
      </c>
    </row>
    <row r="146" spans="1:11" x14ac:dyDescent="0.25">
      <c r="A146" s="4" t="str">
        <f>HYPERLINK("https://www.nsf.gov/awardsearch/showAward?AWD_ID="&amp; Table5[[#This Row],[NSF AwardNumber]],Table5[[#This Row],[NSF AwardNumber]])</f>
        <v>1446583</v>
      </c>
      <c r="B146" t="s">
        <v>827</v>
      </c>
      <c r="C146" t="s">
        <v>1028</v>
      </c>
      <c r="D146" t="s">
        <v>1029</v>
      </c>
      <c r="E146" t="s">
        <v>1030</v>
      </c>
      <c r="F146" t="s">
        <v>361</v>
      </c>
      <c r="G146" t="s">
        <v>1031</v>
      </c>
      <c r="H146" t="s">
        <v>191</v>
      </c>
      <c r="I146" t="s">
        <v>773</v>
      </c>
      <c r="J146" t="s">
        <v>131</v>
      </c>
      <c r="K146" t="s">
        <v>1032</v>
      </c>
    </row>
    <row r="147" spans="1:11" x14ac:dyDescent="0.25">
      <c r="A147" s="4" t="str">
        <f>HYPERLINK("https://www.nsf.gov/awardsearch/showAward?AWD_ID="&amp; Table5[[#This Row],[NSF AwardNumber]],Table5[[#This Row],[NSF AwardNumber]])</f>
        <v>1646612</v>
      </c>
      <c r="B147" t="s">
        <v>1033</v>
      </c>
      <c r="C147" t="s">
        <v>1034</v>
      </c>
      <c r="D147" t="s">
        <v>1035</v>
      </c>
      <c r="E147" t="s">
        <v>1036</v>
      </c>
      <c r="F147" t="s">
        <v>110</v>
      </c>
      <c r="G147" t="s">
        <v>204</v>
      </c>
      <c r="H147" t="s">
        <v>844</v>
      </c>
      <c r="I147" t="s">
        <v>764</v>
      </c>
      <c r="J147" t="s">
        <v>1037</v>
      </c>
      <c r="K147" t="s">
        <v>1038</v>
      </c>
    </row>
    <row r="148" spans="1:11" x14ac:dyDescent="0.25">
      <c r="A148" s="4" t="str">
        <f>HYPERLINK("https://www.nsf.gov/awardsearch/showAward?AWD_ID="&amp; Table5[[#This Row],[NSF AwardNumber]],Table5[[#This Row],[NSF AwardNumber]])</f>
        <v>1646526</v>
      </c>
      <c r="B148" t="s">
        <v>1039</v>
      </c>
      <c r="C148" t="s">
        <v>1040</v>
      </c>
      <c r="D148" t="s">
        <v>1041</v>
      </c>
      <c r="E148" t="s">
        <v>72</v>
      </c>
      <c r="F148" t="s">
        <v>189</v>
      </c>
      <c r="G148" t="s">
        <v>419</v>
      </c>
      <c r="H148" t="s">
        <v>794</v>
      </c>
      <c r="I148" t="s">
        <v>249</v>
      </c>
      <c r="J148" t="s">
        <v>1042</v>
      </c>
      <c r="K148" t="s">
        <v>1043</v>
      </c>
    </row>
    <row r="149" spans="1:11" x14ac:dyDescent="0.25">
      <c r="A149" s="4" t="str">
        <f>HYPERLINK("https://www.nsf.gov/awardsearch/showAward?AWD_ID="&amp; Table5[[#This Row],[NSF AwardNumber]],Table5[[#This Row],[NSF AwardNumber]])</f>
        <v>1645681</v>
      </c>
      <c r="B149" t="s">
        <v>1044</v>
      </c>
      <c r="C149" t="s">
        <v>1045</v>
      </c>
      <c r="D149" t="s">
        <v>1046</v>
      </c>
      <c r="E149" t="s">
        <v>818</v>
      </c>
      <c r="F149" t="s">
        <v>101</v>
      </c>
      <c r="G149" t="s">
        <v>218</v>
      </c>
      <c r="H149" t="s">
        <v>913</v>
      </c>
      <c r="I149" t="s">
        <v>914</v>
      </c>
      <c r="J149" t="s">
        <v>1047</v>
      </c>
      <c r="K149" t="s">
        <v>1048</v>
      </c>
    </row>
    <row r="150" spans="1:11" x14ac:dyDescent="0.25">
      <c r="A150" s="4" t="str">
        <f>HYPERLINK("https://www.nsf.gov/awardsearch/showAward?AWD_ID="&amp; Table5[[#This Row],[NSF AwardNumber]],Table5[[#This Row],[NSF AwardNumber]])</f>
        <v>1645737</v>
      </c>
      <c r="B150" t="s">
        <v>1049</v>
      </c>
      <c r="C150" t="s">
        <v>1050</v>
      </c>
      <c r="D150" t="s">
        <v>1051</v>
      </c>
      <c r="E150" t="s">
        <v>1052</v>
      </c>
      <c r="F150" t="s">
        <v>101</v>
      </c>
      <c r="G150" t="s">
        <v>714</v>
      </c>
      <c r="H150" t="s">
        <v>984</v>
      </c>
      <c r="I150" t="s">
        <v>206</v>
      </c>
      <c r="J150" t="s">
        <v>1053</v>
      </c>
      <c r="K150" t="s">
        <v>1054</v>
      </c>
    </row>
    <row r="151" spans="1:11" x14ac:dyDescent="0.25">
      <c r="A151" s="4" t="str">
        <f>HYPERLINK("https://www.nsf.gov/awardsearch/showAward?AWD_ID="&amp; Table5[[#This Row],[NSF AwardNumber]],Table5[[#This Row],[NSF AwardNumber]])</f>
        <v>1812524</v>
      </c>
      <c r="B151" t="s">
        <v>1055</v>
      </c>
      <c r="C151" t="s">
        <v>1056</v>
      </c>
      <c r="D151" t="s">
        <v>1057</v>
      </c>
      <c r="E151" t="s">
        <v>1058</v>
      </c>
      <c r="F151" t="s">
        <v>1059</v>
      </c>
      <c r="G151" t="s">
        <v>1060</v>
      </c>
      <c r="H151" t="s">
        <v>10</v>
      </c>
      <c r="I151" t="s">
        <v>795</v>
      </c>
      <c r="J151" t="s">
        <v>131</v>
      </c>
      <c r="K151" t="s">
        <v>1061</v>
      </c>
    </row>
    <row r="152" spans="1:11" x14ac:dyDescent="0.25">
      <c r="A152" s="4" t="str">
        <f>HYPERLINK("https://www.nsf.gov/awardsearch/showAward?AWD_ID="&amp; Table5[[#This Row],[NSF AwardNumber]],Table5[[#This Row],[NSF AwardNumber]])</f>
        <v>1646497</v>
      </c>
      <c r="B152" t="s">
        <v>1062</v>
      </c>
      <c r="C152" t="s">
        <v>1063</v>
      </c>
      <c r="D152" t="s">
        <v>1064</v>
      </c>
      <c r="E152" t="s">
        <v>1065</v>
      </c>
      <c r="F152" t="s">
        <v>101</v>
      </c>
      <c r="G152" t="s">
        <v>218</v>
      </c>
      <c r="H152" t="s">
        <v>794</v>
      </c>
      <c r="I152" t="s">
        <v>249</v>
      </c>
      <c r="J152" t="s">
        <v>131</v>
      </c>
      <c r="K152" t="s">
        <v>1066</v>
      </c>
    </row>
    <row r="153" spans="1:11" x14ac:dyDescent="0.25">
      <c r="A153" s="4" t="str">
        <f>HYPERLINK("https://www.nsf.gov/awardsearch/showAward?AWD_ID="&amp; Table5[[#This Row],[NSF AwardNumber]],Table5[[#This Row],[NSF AwardNumber]])</f>
        <v>1545130</v>
      </c>
      <c r="B153" t="s">
        <v>1067</v>
      </c>
      <c r="C153" t="s">
        <v>1068</v>
      </c>
      <c r="D153" t="s">
        <v>1069</v>
      </c>
      <c r="E153" t="s">
        <v>72</v>
      </c>
      <c r="F153" t="s">
        <v>110</v>
      </c>
      <c r="G153" t="s">
        <v>496</v>
      </c>
      <c r="H153" t="s">
        <v>858</v>
      </c>
      <c r="I153" t="s">
        <v>764</v>
      </c>
      <c r="J153" t="s">
        <v>1070</v>
      </c>
      <c r="K153" t="s">
        <v>1071</v>
      </c>
    </row>
    <row r="154" spans="1:11" x14ac:dyDescent="0.25">
      <c r="A154" s="4" t="str">
        <f>HYPERLINK("https://www.nsf.gov/awardsearch/showAward?AWD_ID="&amp; Table5[[#This Row],[NSF AwardNumber]],Table5[[#This Row],[NSF AwardNumber]])</f>
        <v>1544686</v>
      </c>
      <c r="B154" t="s">
        <v>1072</v>
      </c>
      <c r="C154" t="s">
        <v>1073</v>
      </c>
      <c r="D154" t="s">
        <v>1074</v>
      </c>
      <c r="E154" t="s">
        <v>1075</v>
      </c>
      <c r="F154" t="s">
        <v>344</v>
      </c>
      <c r="G154" t="s">
        <v>1076</v>
      </c>
      <c r="H154" t="s">
        <v>248</v>
      </c>
      <c r="I154" t="s">
        <v>249</v>
      </c>
      <c r="J154" t="s">
        <v>131</v>
      </c>
      <c r="K154" t="s">
        <v>1077</v>
      </c>
    </row>
    <row r="155" spans="1:11" x14ac:dyDescent="0.25">
      <c r="A155" s="4" t="str">
        <f>HYPERLINK("https://www.nsf.gov/awardsearch/showAward?AWD_ID="&amp; Table5[[#This Row],[NSF AwardNumber]],Table5[[#This Row],[NSF AwardNumber]])</f>
        <v>1646566</v>
      </c>
      <c r="B155" t="s">
        <v>1078</v>
      </c>
      <c r="C155" t="s">
        <v>1079</v>
      </c>
      <c r="D155" t="s">
        <v>1080</v>
      </c>
      <c r="E155" t="s">
        <v>1081</v>
      </c>
      <c r="F155" t="s">
        <v>626</v>
      </c>
      <c r="G155" t="s">
        <v>991</v>
      </c>
      <c r="H155" t="s">
        <v>205</v>
      </c>
      <c r="I155" t="s">
        <v>795</v>
      </c>
      <c r="J155" t="s">
        <v>1082</v>
      </c>
      <c r="K155" t="s">
        <v>1083</v>
      </c>
    </row>
    <row r="156" spans="1:11" x14ac:dyDescent="0.25">
      <c r="A156" s="4" t="str">
        <f>HYPERLINK("https://www.nsf.gov/awardsearch/showAward?AWD_ID="&amp; Table5[[#This Row],[NSF AwardNumber]],Table5[[#This Row],[NSF AwardNumber]])</f>
        <v>1544332</v>
      </c>
      <c r="B156" t="s">
        <v>1084</v>
      </c>
      <c r="C156" t="s">
        <v>1085</v>
      </c>
      <c r="D156" t="s">
        <v>1086</v>
      </c>
      <c r="E156" t="s">
        <v>1087</v>
      </c>
      <c r="F156" t="s">
        <v>503</v>
      </c>
      <c r="G156" t="s">
        <v>504</v>
      </c>
      <c r="H156" t="s">
        <v>858</v>
      </c>
      <c r="I156" t="s">
        <v>764</v>
      </c>
      <c r="J156" t="s">
        <v>1088</v>
      </c>
      <c r="K156" t="s">
        <v>1089</v>
      </c>
    </row>
    <row r="157" spans="1:11" x14ac:dyDescent="0.25">
      <c r="A157" s="4" t="str">
        <f>HYPERLINK("https://www.nsf.gov/awardsearch/showAward?AWD_ID="&amp; Table5[[#This Row],[NSF AwardNumber]],Table5[[#This Row],[NSF AwardNumber]])</f>
        <v>1646556</v>
      </c>
      <c r="B157" t="s">
        <v>1090</v>
      </c>
      <c r="C157" t="s">
        <v>1091</v>
      </c>
      <c r="D157" t="s">
        <v>1092</v>
      </c>
      <c r="E157" t="s">
        <v>1093</v>
      </c>
      <c r="F157" t="s">
        <v>380</v>
      </c>
      <c r="G157" t="s">
        <v>381</v>
      </c>
      <c r="H157" t="s">
        <v>844</v>
      </c>
      <c r="I157" t="s">
        <v>764</v>
      </c>
      <c r="J157" t="s">
        <v>1094</v>
      </c>
      <c r="K157" t="s">
        <v>1095</v>
      </c>
    </row>
    <row r="158" spans="1:11" x14ac:dyDescent="0.25">
      <c r="A158" s="4" t="str">
        <f>HYPERLINK("https://www.nsf.gov/awardsearch/showAward?AWD_ID="&amp; Table5[[#This Row],[NSF AwardNumber]],Table5[[#This Row],[NSF AwardNumber]])</f>
        <v>1646449</v>
      </c>
      <c r="B158" t="s">
        <v>846</v>
      </c>
      <c r="C158" t="s">
        <v>1096</v>
      </c>
      <c r="D158" t="s">
        <v>1097</v>
      </c>
      <c r="E158" t="s">
        <v>1098</v>
      </c>
      <c r="F158" t="s">
        <v>626</v>
      </c>
      <c r="G158" t="s">
        <v>697</v>
      </c>
      <c r="H158" t="s">
        <v>844</v>
      </c>
      <c r="I158" t="s">
        <v>764</v>
      </c>
      <c r="J158" t="s">
        <v>131</v>
      </c>
      <c r="K158" t="s">
        <v>1099</v>
      </c>
    </row>
    <row r="159" spans="1:11" x14ac:dyDescent="0.25">
      <c r="A159" s="4" t="str">
        <f>HYPERLINK("https://www.nsf.gov/awardsearch/showAward?AWD_ID="&amp; Table5[[#This Row],[NSF AwardNumber]],Table5[[#This Row],[NSF AwardNumber]])</f>
        <v>1646392</v>
      </c>
      <c r="B159" t="s">
        <v>1100</v>
      </c>
      <c r="C159" t="s">
        <v>1101</v>
      </c>
      <c r="D159" t="s">
        <v>1102</v>
      </c>
      <c r="E159" t="s">
        <v>1103</v>
      </c>
      <c r="F159" t="s">
        <v>36</v>
      </c>
      <c r="G159" t="s">
        <v>37</v>
      </c>
      <c r="H159" t="s">
        <v>205</v>
      </c>
      <c r="I159" t="s">
        <v>795</v>
      </c>
      <c r="J159" t="s">
        <v>131</v>
      </c>
      <c r="K159" t="s">
        <v>1104</v>
      </c>
    </row>
    <row r="160" spans="1:11" x14ac:dyDescent="0.25">
      <c r="A160" s="4" t="str">
        <f>HYPERLINK("https://www.nsf.gov/awardsearch/showAward?AWD_ID="&amp; Table5[[#This Row],[NSF AwardNumber]],Table5[[#This Row],[NSF AwardNumber]])</f>
        <v>1646229</v>
      </c>
      <c r="B160" t="s">
        <v>1105</v>
      </c>
      <c r="C160" t="s">
        <v>1106</v>
      </c>
      <c r="D160" t="s">
        <v>1107</v>
      </c>
      <c r="E160" t="s">
        <v>1108</v>
      </c>
      <c r="F160" t="s">
        <v>255</v>
      </c>
      <c r="G160" t="s">
        <v>394</v>
      </c>
      <c r="H160" t="s">
        <v>844</v>
      </c>
      <c r="I160" t="s">
        <v>764</v>
      </c>
      <c r="J160" t="s">
        <v>1109</v>
      </c>
      <c r="K160" t="s">
        <v>1110</v>
      </c>
    </row>
    <row r="161" spans="1:11" x14ac:dyDescent="0.25">
      <c r="A161" s="4" t="str">
        <f>HYPERLINK("https://www.nsf.gov/awardsearch/showAward?AWD_ID="&amp; Table5[[#This Row],[NSF AwardNumber]],Table5[[#This Row],[NSF AwardNumber]])</f>
        <v>1544815</v>
      </c>
      <c r="B161" t="s">
        <v>994</v>
      </c>
      <c r="C161" t="s">
        <v>1111</v>
      </c>
      <c r="D161" t="s">
        <v>1112</v>
      </c>
      <c r="E161" t="s">
        <v>1113</v>
      </c>
      <c r="F161" t="s">
        <v>101</v>
      </c>
      <c r="G161" t="s">
        <v>1114</v>
      </c>
      <c r="H161" t="s">
        <v>858</v>
      </c>
      <c r="I161" t="s">
        <v>764</v>
      </c>
      <c r="J161" t="s">
        <v>131</v>
      </c>
      <c r="K161" t="s">
        <v>1115</v>
      </c>
    </row>
    <row r="162" spans="1:11" x14ac:dyDescent="0.25">
      <c r="A162" s="4" t="str">
        <f>HYPERLINK("https://www.nsf.gov/awardsearch/showAward?AWD_ID="&amp; Table5[[#This Row],[NSF AwardNumber]],Table5[[#This Row],[NSF AwardNumber]])</f>
        <v>1446725</v>
      </c>
      <c r="B162" t="s">
        <v>827</v>
      </c>
      <c r="C162" t="s">
        <v>1116</v>
      </c>
      <c r="D162" t="s">
        <v>1117</v>
      </c>
      <c r="E162" t="s">
        <v>1118</v>
      </c>
      <c r="F162" t="s">
        <v>189</v>
      </c>
      <c r="G162" t="s">
        <v>419</v>
      </c>
      <c r="H162" t="s">
        <v>191</v>
      </c>
      <c r="I162" t="s">
        <v>773</v>
      </c>
      <c r="J162" t="s">
        <v>1119</v>
      </c>
      <c r="K162" t="s">
        <v>1120</v>
      </c>
    </row>
    <row r="163" spans="1:11" x14ac:dyDescent="0.25">
      <c r="A163" s="4" t="str">
        <f>HYPERLINK("https://www.nsf.gov/awardsearch/showAward?AWD_ID="&amp; Table5[[#This Row],[NSF AwardNumber]],Table5[[#This Row],[NSF AwardNumber]])</f>
        <v>1646019</v>
      </c>
      <c r="B163" t="s">
        <v>1121</v>
      </c>
      <c r="C163" t="s">
        <v>1122</v>
      </c>
      <c r="D163" t="s">
        <v>1123</v>
      </c>
      <c r="E163" t="s">
        <v>1124</v>
      </c>
      <c r="F163" t="s">
        <v>36</v>
      </c>
      <c r="G163" t="s">
        <v>37</v>
      </c>
      <c r="H163" t="s">
        <v>844</v>
      </c>
      <c r="I163" t="s">
        <v>764</v>
      </c>
      <c r="J163" t="s">
        <v>1125</v>
      </c>
      <c r="K163" t="s">
        <v>1126</v>
      </c>
    </row>
    <row r="164" spans="1:11" x14ac:dyDescent="0.25">
      <c r="A164" s="4" t="str">
        <f>HYPERLINK("https://www.nsf.gov/awardsearch/showAward?AWD_ID="&amp; Table5[[#This Row],[NSF AwardNumber]],Table5[[#This Row],[NSF AwardNumber]])</f>
        <v>1646586</v>
      </c>
      <c r="B164" t="s">
        <v>1078</v>
      </c>
      <c r="C164" t="s">
        <v>1127</v>
      </c>
      <c r="D164" t="s">
        <v>1128</v>
      </c>
      <c r="E164" t="s">
        <v>1129</v>
      </c>
      <c r="F164" t="s">
        <v>626</v>
      </c>
      <c r="G164" t="s">
        <v>1130</v>
      </c>
      <c r="H164" t="s">
        <v>205</v>
      </c>
      <c r="I164" t="s">
        <v>795</v>
      </c>
      <c r="J164" t="s">
        <v>131</v>
      </c>
      <c r="K164" t="s">
        <v>1131</v>
      </c>
    </row>
    <row r="165" spans="1:11" x14ac:dyDescent="0.25">
      <c r="A165" s="4" t="str">
        <f>HYPERLINK("https://www.nsf.gov/awardsearch/showAward?AWD_ID="&amp; Table5[[#This Row],[NSF AwardNumber]],Table5[[#This Row],[NSF AwardNumber]])</f>
        <v>1544895</v>
      </c>
      <c r="B165" t="s">
        <v>994</v>
      </c>
      <c r="C165" t="s">
        <v>1132</v>
      </c>
      <c r="D165" t="s">
        <v>1133</v>
      </c>
      <c r="E165" t="s">
        <v>1134</v>
      </c>
      <c r="F165" t="s">
        <v>101</v>
      </c>
      <c r="G165" t="s">
        <v>102</v>
      </c>
      <c r="H165" t="s">
        <v>858</v>
      </c>
      <c r="I165" t="s">
        <v>764</v>
      </c>
      <c r="J165" t="s">
        <v>1135</v>
      </c>
      <c r="K165" t="s">
        <v>1136</v>
      </c>
    </row>
    <row r="166" spans="1:11" x14ac:dyDescent="0.25">
      <c r="A166" s="4" t="str">
        <f>HYPERLINK("https://www.nsf.gov/awardsearch/showAward?AWD_ID="&amp; Table5[[#This Row],[NSF AwardNumber]],Table5[[#This Row],[NSF AwardNumber]])</f>
        <v>1646318</v>
      </c>
      <c r="B166" t="s">
        <v>1137</v>
      </c>
      <c r="C166" t="s">
        <v>1138</v>
      </c>
      <c r="D166" t="s">
        <v>1139</v>
      </c>
      <c r="E166" t="s">
        <v>818</v>
      </c>
      <c r="F166" t="s">
        <v>31</v>
      </c>
      <c r="G166" t="s">
        <v>1140</v>
      </c>
      <c r="H166" t="s">
        <v>794</v>
      </c>
      <c r="I166" t="s">
        <v>249</v>
      </c>
      <c r="J166" t="s">
        <v>1141</v>
      </c>
      <c r="K166" t="s">
        <v>1142</v>
      </c>
    </row>
    <row r="167" spans="1:11" x14ac:dyDescent="0.25">
      <c r="A167" s="4" t="str">
        <f>HYPERLINK("https://www.nsf.gov/awardsearch/showAward?AWD_ID="&amp; Table5[[#This Row],[NSF AwardNumber]],Table5[[#This Row],[NSF AwardNumber]])</f>
        <v>1646317</v>
      </c>
      <c r="B167" t="s">
        <v>931</v>
      </c>
      <c r="C167" t="s">
        <v>1143</v>
      </c>
      <c r="D167" t="s">
        <v>1144</v>
      </c>
      <c r="E167" t="s">
        <v>1145</v>
      </c>
      <c r="F167" t="s">
        <v>1146</v>
      </c>
      <c r="G167" t="s">
        <v>1147</v>
      </c>
      <c r="H167" t="s">
        <v>844</v>
      </c>
      <c r="I167" t="s">
        <v>764</v>
      </c>
      <c r="J167" t="s">
        <v>131</v>
      </c>
      <c r="K167" t="s">
        <v>1148</v>
      </c>
    </row>
    <row r="168" spans="1:11" x14ac:dyDescent="0.25">
      <c r="A168" s="4" t="str">
        <f>HYPERLINK("https://www.nsf.gov/awardsearch/showAward?AWD_ID="&amp; Table5[[#This Row],[NSF AwardNumber]],Table5[[#This Row],[NSF AwardNumber]])</f>
        <v>1544705</v>
      </c>
      <c r="B168" t="s">
        <v>1149</v>
      </c>
      <c r="C168" t="s">
        <v>441</v>
      </c>
      <c r="D168" t="s">
        <v>442</v>
      </c>
      <c r="E168" t="s">
        <v>1150</v>
      </c>
      <c r="F168" t="s">
        <v>314</v>
      </c>
      <c r="G168" t="s">
        <v>315</v>
      </c>
      <c r="H168" t="s">
        <v>858</v>
      </c>
      <c r="I168" t="s">
        <v>764</v>
      </c>
      <c r="J168" t="s">
        <v>1151</v>
      </c>
      <c r="K168" t="s">
        <v>1152</v>
      </c>
    </row>
    <row r="169" spans="1:11" x14ac:dyDescent="0.25">
      <c r="A169" s="4" t="str">
        <f>HYPERLINK("https://www.nsf.gov/awardsearch/showAward?AWD_ID="&amp; Table5[[#This Row],[NSF AwardNumber]],Table5[[#This Row],[NSF AwardNumber]])</f>
        <v>1453046</v>
      </c>
      <c r="B169" t="s">
        <v>1153</v>
      </c>
      <c r="C169" t="s">
        <v>508</v>
      </c>
      <c r="D169" t="s">
        <v>509</v>
      </c>
      <c r="E169" t="s">
        <v>1154</v>
      </c>
      <c r="F169" t="s">
        <v>511</v>
      </c>
      <c r="G169" t="s">
        <v>512</v>
      </c>
      <c r="H169" t="s">
        <v>866</v>
      </c>
      <c r="I169" t="s">
        <v>773</v>
      </c>
      <c r="J169" t="s">
        <v>131</v>
      </c>
      <c r="K169" t="s">
        <v>1155</v>
      </c>
    </row>
    <row r="170" spans="1:11" x14ac:dyDescent="0.25">
      <c r="A170" s="4" t="str">
        <f>HYPERLINK("https://www.nsf.gov/awardsearch/showAward?AWD_ID="&amp; Table5[[#This Row],[NSF AwardNumber]],Table5[[#This Row],[NSF AwardNumber]])</f>
        <v>1446785</v>
      </c>
      <c r="B170" t="s">
        <v>1156</v>
      </c>
      <c r="C170" t="s">
        <v>1157</v>
      </c>
      <c r="D170" t="s">
        <v>1158</v>
      </c>
      <c r="E170" t="s">
        <v>1159</v>
      </c>
      <c r="F170" t="s">
        <v>361</v>
      </c>
      <c r="G170" t="s">
        <v>362</v>
      </c>
      <c r="H170" t="s">
        <v>1160</v>
      </c>
      <c r="I170" t="s">
        <v>1161</v>
      </c>
      <c r="J170" t="s">
        <v>1162</v>
      </c>
      <c r="K170" t="s">
        <v>1163</v>
      </c>
    </row>
    <row r="171" spans="1:11" x14ac:dyDescent="0.25">
      <c r="A171" s="4" t="str">
        <f>HYPERLINK("https://www.nsf.gov/awardsearch/showAward?AWD_ID="&amp; Table5[[#This Row],[NSF AwardNumber]],Table5[[#This Row],[NSF AwardNumber]])</f>
        <v>1543656</v>
      </c>
      <c r="B171" t="s">
        <v>1164</v>
      </c>
      <c r="C171" t="s">
        <v>1165</v>
      </c>
      <c r="D171" t="s">
        <v>1166</v>
      </c>
      <c r="E171" t="s">
        <v>1167</v>
      </c>
      <c r="F171" t="s">
        <v>52</v>
      </c>
      <c r="G171" t="s">
        <v>1168</v>
      </c>
      <c r="H171" t="s">
        <v>858</v>
      </c>
      <c r="I171" t="s">
        <v>764</v>
      </c>
      <c r="J171" t="s">
        <v>1169</v>
      </c>
      <c r="K171" t="s">
        <v>1170</v>
      </c>
    </row>
    <row r="172" spans="1:11" x14ac:dyDescent="0.25">
      <c r="A172" s="4" t="str">
        <f>HYPERLINK("https://www.nsf.gov/awardsearch/showAward?AWD_ID="&amp; Table5[[#This Row],[NSF AwardNumber]],Table5[[#This Row],[NSF AwardNumber]])</f>
        <v>1446832</v>
      </c>
      <c r="B172" t="s">
        <v>827</v>
      </c>
      <c r="C172" t="s">
        <v>1171</v>
      </c>
      <c r="D172" t="s">
        <v>1172</v>
      </c>
      <c r="E172" t="s">
        <v>1173</v>
      </c>
      <c r="F172" t="s">
        <v>31</v>
      </c>
      <c r="G172" t="s">
        <v>1140</v>
      </c>
      <c r="H172" t="s">
        <v>191</v>
      </c>
      <c r="I172" t="s">
        <v>773</v>
      </c>
      <c r="J172" t="s">
        <v>1174</v>
      </c>
      <c r="K172" t="s">
        <v>1175</v>
      </c>
    </row>
    <row r="173" spans="1:11" x14ac:dyDescent="0.25">
      <c r="A173" s="4" t="str">
        <f>HYPERLINK("https://www.nsf.gov/awardsearch/showAward?AWD_ID="&amp; Table5[[#This Row],[NSF AwardNumber]],Table5[[#This Row],[NSF AwardNumber]])</f>
        <v>1330118</v>
      </c>
      <c r="B173" t="s">
        <v>1176</v>
      </c>
      <c r="C173" t="s">
        <v>1177</v>
      </c>
      <c r="D173" t="s">
        <v>1178</v>
      </c>
      <c r="E173" t="s">
        <v>1179</v>
      </c>
      <c r="F173" t="s">
        <v>110</v>
      </c>
      <c r="G173" t="s">
        <v>496</v>
      </c>
      <c r="H173" t="s">
        <v>720</v>
      </c>
      <c r="I173" t="s">
        <v>764</v>
      </c>
      <c r="J173" t="s">
        <v>1180</v>
      </c>
      <c r="K173" t="s">
        <v>1181</v>
      </c>
    </row>
    <row r="174" spans="1:11" x14ac:dyDescent="0.25">
      <c r="A174" s="4" t="str">
        <f>HYPERLINK("https://www.nsf.gov/awardsearch/showAward?AWD_ID="&amp; Table5[[#This Row],[NSF AwardNumber]],Table5[[#This Row],[NSF AwardNumber]])</f>
        <v>1645824</v>
      </c>
      <c r="B174" t="s">
        <v>1182</v>
      </c>
      <c r="C174" t="s">
        <v>1183</v>
      </c>
      <c r="D174" t="s">
        <v>1184</v>
      </c>
      <c r="E174" t="s">
        <v>818</v>
      </c>
      <c r="F174" t="s">
        <v>110</v>
      </c>
      <c r="G174" t="s">
        <v>275</v>
      </c>
      <c r="H174" t="s">
        <v>794</v>
      </c>
      <c r="I174" t="s">
        <v>249</v>
      </c>
      <c r="J174" t="s">
        <v>131</v>
      </c>
      <c r="K174" t="s">
        <v>1185</v>
      </c>
    </row>
    <row r="175" spans="1:11" x14ac:dyDescent="0.25">
      <c r="A175" s="4" t="str">
        <f>HYPERLINK("https://www.nsf.gov/awardsearch/showAward?AWD_ID="&amp; Table5[[#This Row],[NSF AwardNumber]],Table5[[#This Row],[NSF AwardNumber]])</f>
        <v>1646305</v>
      </c>
      <c r="B175" t="s">
        <v>1100</v>
      </c>
      <c r="C175" t="s">
        <v>1186</v>
      </c>
      <c r="D175" t="s">
        <v>1187</v>
      </c>
      <c r="E175" t="s">
        <v>1188</v>
      </c>
      <c r="F175" t="s">
        <v>80</v>
      </c>
      <c r="G175" t="s">
        <v>212</v>
      </c>
      <c r="H175" t="s">
        <v>205</v>
      </c>
      <c r="I175" t="s">
        <v>795</v>
      </c>
      <c r="J175" t="s">
        <v>131</v>
      </c>
      <c r="K175" t="s">
        <v>1189</v>
      </c>
    </row>
    <row r="176" spans="1:11" x14ac:dyDescent="0.25">
      <c r="A176" s="4" t="str">
        <f>HYPERLINK("https://www.nsf.gov/awardsearch/showAward?AWD_ID="&amp; Table5[[#This Row],[NSF AwardNumber]],Table5[[#This Row],[NSF AwardNumber]])</f>
        <v>1823279</v>
      </c>
      <c r="B176" t="s">
        <v>820</v>
      </c>
      <c r="C176" t="s">
        <v>1190</v>
      </c>
      <c r="D176" t="s">
        <v>1191</v>
      </c>
      <c r="E176" t="s">
        <v>1192</v>
      </c>
      <c r="F176" t="s">
        <v>324</v>
      </c>
      <c r="G176" t="s">
        <v>325</v>
      </c>
      <c r="H176" t="s">
        <v>142</v>
      </c>
      <c r="I176" t="s">
        <v>249</v>
      </c>
      <c r="J176" t="s">
        <v>131</v>
      </c>
      <c r="K176" t="s">
        <v>1193</v>
      </c>
    </row>
    <row r="177" spans="1:11" x14ac:dyDescent="0.25">
      <c r="A177" s="4" t="str">
        <f>HYPERLINK("https://www.nsf.gov/awardsearch/showAward?AWD_ID="&amp; Table5[[#This Row],[NSF AwardNumber]],Table5[[#This Row],[NSF AwardNumber]])</f>
        <v>1545050</v>
      </c>
      <c r="B177" t="s">
        <v>1194</v>
      </c>
      <c r="C177" t="s">
        <v>173</v>
      </c>
      <c r="D177" t="s">
        <v>174</v>
      </c>
      <c r="E177" t="s">
        <v>1195</v>
      </c>
      <c r="F177" t="s">
        <v>176</v>
      </c>
      <c r="G177" t="s">
        <v>177</v>
      </c>
      <c r="H177" t="s">
        <v>248</v>
      </c>
      <c r="I177" t="s">
        <v>249</v>
      </c>
      <c r="J177" t="s">
        <v>131</v>
      </c>
      <c r="K177" t="s">
        <v>1196</v>
      </c>
    </row>
    <row r="178" spans="1:11" x14ac:dyDescent="0.25">
      <c r="A178" s="4" t="str">
        <f>HYPERLINK("https://www.nsf.gov/awardsearch/showAward?AWD_ID="&amp; Table5[[#This Row],[NSF AwardNumber]],Table5[[#This Row],[NSF AwardNumber]])</f>
        <v>1544841</v>
      </c>
      <c r="B178" t="s">
        <v>1013</v>
      </c>
      <c r="C178" t="s">
        <v>1197</v>
      </c>
      <c r="D178" t="s">
        <v>1198</v>
      </c>
      <c r="E178" t="s">
        <v>1199</v>
      </c>
      <c r="F178" t="s">
        <v>25</v>
      </c>
      <c r="G178" t="s">
        <v>26</v>
      </c>
      <c r="H178" t="s">
        <v>198</v>
      </c>
      <c r="I178" t="s">
        <v>249</v>
      </c>
      <c r="J178" t="s">
        <v>131</v>
      </c>
      <c r="K178" t="s">
        <v>1200</v>
      </c>
    </row>
    <row r="179" spans="1:11" x14ac:dyDescent="0.25">
      <c r="A179" s="4" t="str">
        <f>HYPERLINK("https://www.nsf.gov/awardsearch/showAward?AWD_ID="&amp; Table5[[#This Row],[NSF AwardNumber]],Table5[[#This Row],[NSF AwardNumber]])</f>
        <v>1645759</v>
      </c>
      <c r="B179" t="s">
        <v>1201</v>
      </c>
      <c r="C179" t="s">
        <v>1202</v>
      </c>
      <c r="D179" t="s">
        <v>1203</v>
      </c>
      <c r="E179" t="s">
        <v>1204</v>
      </c>
      <c r="F179" t="s">
        <v>189</v>
      </c>
      <c r="G179" t="s">
        <v>419</v>
      </c>
      <c r="H179" t="s">
        <v>205</v>
      </c>
      <c r="I179" t="s">
        <v>795</v>
      </c>
      <c r="J179" t="s">
        <v>131</v>
      </c>
      <c r="K179" t="s">
        <v>1205</v>
      </c>
    </row>
    <row r="180" spans="1:11" x14ac:dyDescent="0.25">
      <c r="A180" s="4" t="str">
        <f>HYPERLINK("https://www.nsf.gov/awardsearch/showAward?AWD_ID="&amp; Table5[[#This Row],[NSF AwardNumber]],Table5[[#This Row],[NSF AwardNumber]])</f>
        <v>1646130</v>
      </c>
      <c r="B180" t="s">
        <v>1206</v>
      </c>
      <c r="C180" t="s">
        <v>617</v>
      </c>
      <c r="D180" t="s">
        <v>618</v>
      </c>
      <c r="E180" t="s">
        <v>1207</v>
      </c>
      <c r="F180" t="s">
        <v>36</v>
      </c>
      <c r="G180" t="s">
        <v>37</v>
      </c>
      <c r="H180" t="s">
        <v>844</v>
      </c>
      <c r="I180" t="s">
        <v>1208</v>
      </c>
      <c r="J180" t="s">
        <v>131</v>
      </c>
      <c r="K180" t="s">
        <v>1209</v>
      </c>
    </row>
    <row r="181" spans="1:11" x14ac:dyDescent="0.25">
      <c r="A181" s="4" t="str">
        <f>HYPERLINK("https://www.nsf.gov/awardsearch/showAward?AWD_ID="&amp; Table5[[#This Row],[NSF AwardNumber]],Table5[[#This Row],[NSF AwardNumber]])</f>
        <v>1646562</v>
      </c>
      <c r="B181" t="s">
        <v>950</v>
      </c>
      <c r="C181" t="s">
        <v>1210</v>
      </c>
      <c r="D181" t="s">
        <v>1211</v>
      </c>
      <c r="E181" t="s">
        <v>1212</v>
      </c>
      <c r="F181" t="s">
        <v>380</v>
      </c>
      <c r="G181" t="s">
        <v>1213</v>
      </c>
      <c r="H181" t="s">
        <v>844</v>
      </c>
      <c r="I181" t="s">
        <v>764</v>
      </c>
      <c r="J181" t="s">
        <v>1214</v>
      </c>
      <c r="K181" t="s">
        <v>1215</v>
      </c>
    </row>
    <row r="182" spans="1:11" x14ac:dyDescent="0.25">
      <c r="A182" s="4" t="str">
        <f>HYPERLINK("https://www.nsf.gov/awardsearch/showAward?AWD_ID="&amp; Table5[[#This Row],[NSF AwardNumber]],Table5[[#This Row],[NSF AwardNumber]])</f>
        <v>1544702</v>
      </c>
      <c r="B182" t="s">
        <v>1216</v>
      </c>
      <c r="C182" t="s">
        <v>1217</v>
      </c>
      <c r="D182" t="s">
        <v>1218</v>
      </c>
      <c r="E182" t="s">
        <v>1219</v>
      </c>
      <c r="F182" t="s">
        <v>168</v>
      </c>
      <c r="G182" t="s">
        <v>1220</v>
      </c>
      <c r="H182" t="s">
        <v>858</v>
      </c>
      <c r="I182" t="s">
        <v>764</v>
      </c>
      <c r="J182" t="s">
        <v>1221</v>
      </c>
      <c r="K182" t="s">
        <v>1222</v>
      </c>
    </row>
    <row r="183" spans="1:11" x14ac:dyDescent="0.25">
      <c r="A183" s="4" t="str">
        <f>HYPERLINK("https://www.nsf.gov/awardsearch/showAward?AWD_ID="&amp; Table5[[#This Row],[NSF AwardNumber]],Table5[[#This Row],[NSF AwardNumber]])</f>
        <v>1544844</v>
      </c>
      <c r="B183" t="s">
        <v>1223</v>
      </c>
      <c r="C183" t="s">
        <v>1224</v>
      </c>
      <c r="D183" t="s">
        <v>1225</v>
      </c>
      <c r="E183" t="s">
        <v>1226</v>
      </c>
      <c r="F183" t="s">
        <v>36</v>
      </c>
      <c r="G183" t="s">
        <v>37</v>
      </c>
      <c r="H183" t="s">
        <v>858</v>
      </c>
      <c r="I183" t="s">
        <v>764</v>
      </c>
      <c r="J183" t="s">
        <v>1227</v>
      </c>
      <c r="K183" t="s">
        <v>1228</v>
      </c>
    </row>
    <row r="184" spans="1:11" x14ac:dyDescent="0.25">
      <c r="A184" s="4" t="str">
        <f>HYPERLINK("https://www.nsf.gov/awardsearch/showAward?AWD_ID="&amp; Table5[[#This Row],[NSF AwardNumber]],Table5[[#This Row],[NSF AwardNumber]])</f>
        <v>1646395</v>
      </c>
      <c r="B184" t="s">
        <v>820</v>
      </c>
      <c r="C184" t="s">
        <v>1229</v>
      </c>
      <c r="D184" t="s">
        <v>1230</v>
      </c>
      <c r="E184" t="s">
        <v>1231</v>
      </c>
      <c r="F184" t="s">
        <v>80</v>
      </c>
      <c r="G184" t="s">
        <v>843</v>
      </c>
      <c r="H184" t="s">
        <v>794</v>
      </c>
      <c r="I184" t="s">
        <v>249</v>
      </c>
      <c r="J184" t="s">
        <v>1232</v>
      </c>
      <c r="K184" t="s">
        <v>1233</v>
      </c>
    </row>
    <row r="185" spans="1:11" x14ac:dyDescent="0.25">
      <c r="A185" s="4" t="str">
        <f>HYPERLINK("https://www.nsf.gov/awardsearch/showAward?AWD_ID="&amp; Table5[[#This Row],[NSF AwardNumber]],Table5[[#This Row],[NSF AwardNumber]])</f>
        <v>1646470</v>
      </c>
      <c r="B185" t="s">
        <v>1234</v>
      </c>
      <c r="C185" t="s">
        <v>1235</v>
      </c>
      <c r="D185" t="s">
        <v>1236</v>
      </c>
      <c r="E185" t="s">
        <v>818</v>
      </c>
      <c r="F185" t="s">
        <v>19</v>
      </c>
      <c r="G185" t="s">
        <v>968</v>
      </c>
      <c r="H185" t="s">
        <v>794</v>
      </c>
      <c r="I185" t="s">
        <v>249</v>
      </c>
      <c r="J185" t="s">
        <v>131</v>
      </c>
      <c r="K185" t="s">
        <v>1237</v>
      </c>
    </row>
    <row r="186" spans="1:11" x14ac:dyDescent="0.25">
      <c r="A186" s="4" t="str">
        <f>HYPERLINK("https://www.nsf.gov/awardsearch/showAward?AWD_ID="&amp; Table5[[#This Row],[NSF AwardNumber]],Table5[[#This Row],[NSF AwardNumber]])</f>
        <v>1646548</v>
      </c>
      <c r="B186" t="s">
        <v>987</v>
      </c>
      <c r="C186" t="s">
        <v>1238</v>
      </c>
      <c r="D186" t="s">
        <v>1239</v>
      </c>
      <c r="E186" t="s">
        <v>1240</v>
      </c>
      <c r="F186" t="s">
        <v>176</v>
      </c>
      <c r="G186" t="s">
        <v>177</v>
      </c>
      <c r="H186" t="s">
        <v>205</v>
      </c>
      <c r="I186" t="s">
        <v>213</v>
      </c>
      <c r="J186" t="s">
        <v>131</v>
      </c>
      <c r="K186" t="s">
        <v>1241</v>
      </c>
    </row>
    <row r="187" spans="1:11" x14ac:dyDescent="0.25">
      <c r="A187" s="4" t="str">
        <f>HYPERLINK("https://www.nsf.gov/awardsearch/showAward?AWD_ID="&amp; Table5[[#This Row],[NSF AwardNumber]],Table5[[#This Row],[NSF AwardNumber]])</f>
        <v>1453126</v>
      </c>
      <c r="B187" t="s">
        <v>1242</v>
      </c>
      <c r="C187" t="s">
        <v>1243</v>
      </c>
      <c r="D187" t="s">
        <v>1244</v>
      </c>
      <c r="E187" t="s">
        <v>1245</v>
      </c>
      <c r="F187" t="s">
        <v>101</v>
      </c>
      <c r="G187" t="s">
        <v>306</v>
      </c>
      <c r="H187" t="s">
        <v>282</v>
      </c>
      <c r="I187" t="s">
        <v>941</v>
      </c>
      <c r="J187" t="s">
        <v>131</v>
      </c>
      <c r="K187" t="s">
        <v>1246</v>
      </c>
    </row>
    <row r="188" spans="1:11" x14ac:dyDescent="0.25">
      <c r="A188" s="4" t="str">
        <f>HYPERLINK("https://www.nsf.gov/awardsearch/showAward?AWD_ID="&amp; Table5[[#This Row],[NSF AwardNumber]],Table5[[#This Row],[NSF AwardNumber]])</f>
        <v>1644874</v>
      </c>
      <c r="B188" t="s">
        <v>1247</v>
      </c>
      <c r="C188" t="s">
        <v>1248</v>
      </c>
      <c r="D188" t="s">
        <v>1249</v>
      </c>
      <c r="E188" t="s">
        <v>379</v>
      </c>
      <c r="F188" t="s">
        <v>80</v>
      </c>
      <c r="G188" t="s">
        <v>843</v>
      </c>
      <c r="H188" t="s">
        <v>10</v>
      </c>
      <c r="I188" t="s">
        <v>249</v>
      </c>
      <c r="J188" t="s">
        <v>131</v>
      </c>
      <c r="K188" t="s">
        <v>1250</v>
      </c>
    </row>
    <row r="189" spans="1:11" x14ac:dyDescent="0.25">
      <c r="A189" s="4" t="str">
        <f>HYPERLINK("https://www.nsf.gov/awardsearch/showAward?AWD_ID="&amp; Table5[[#This Row],[NSF AwardNumber]],Table5[[#This Row],[NSF AwardNumber]])</f>
        <v>1646493</v>
      </c>
      <c r="B189" t="s">
        <v>840</v>
      </c>
      <c r="C189" t="s">
        <v>1251</v>
      </c>
      <c r="D189" t="s">
        <v>1252</v>
      </c>
      <c r="E189" t="s">
        <v>1253</v>
      </c>
      <c r="F189" t="s">
        <v>110</v>
      </c>
      <c r="G189" t="s">
        <v>263</v>
      </c>
      <c r="H189" t="s">
        <v>844</v>
      </c>
      <c r="I189" t="s">
        <v>764</v>
      </c>
      <c r="J189" t="s">
        <v>1254</v>
      </c>
      <c r="K189" t="s">
        <v>1255</v>
      </c>
    </row>
    <row r="190" spans="1:11" x14ac:dyDescent="0.25">
      <c r="A190" s="4" t="str">
        <f>HYPERLINK("https://www.nsf.gov/awardsearch/showAward?AWD_ID="&amp; Table5[[#This Row],[NSF AwardNumber]],Table5[[#This Row],[NSF AwardNumber]])</f>
        <v>1834324</v>
      </c>
      <c r="B190" t="s">
        <v>1062</v>
      </c>
      <c r="C190" t="s">
        <v>926</v>
      </c>
      <c r="D190" t="s">
        <v>927</v>
      </c>
      <c r="E190" t="s">
        <v>1256</v>
      </c>
      <c r="F190" t="s">
        <v>80</v>
      </c>
      <c r="G190" t="s">
        <v>81</v>
      </c>
      <c r="H190" t="s">
        <v>1257</v>
      </c>
      <c r="I190" t="s">
        <v>249</v>
      </c>
      <c r="J190" t="s">
        <v>131</v>
      </c>
      <c r="K190" t="s">
        <v>1258</v>
      </c>
    </row>
    <row r="191" spans="1:11" x14ac:dyDescent="0.25">
      <c r="A191" s="4" t="str">
        <f>HYPERLINK("https://www.nsf.gov/awardsearch/showAward?AWD_ID="&amp; Table5[[#This Row],[NSF AwardNumber]],Table5[[#This Row],[NSF AwardNumber]])</f>
        <v>1755771</v>
      </c>
      <c r="B191" t="s">
        <v>1259</v>
      </c>
      <c r="C191" t="s">
        <v>1260</v>
      </c>
      <c r="D191" t="s">
        <v>1261</v>
      </c>
      <c r="E191" t="s">
        <v>1262</v>
      </c>
      <c r="F191" t="s">
        <v>1059</v>
      </c>
      <c r="G191" t="s">
        <v>1060</v>
      </c>
      <c r="H191" t="s">
        <v>1263</v>
      </c>
      <c r="I191" t="s">
        <v>781</v>
      </c>
      <c r="J191" t="s">
        <v>131</v>
      </c>
      <c r="K191" t="s">
        <v>1264</v>
      </c>
    </row>
    <row r="192" spans="1:11" x14ac:dyDescent="0.25">
      <c r="A192" s="4" t="str">
        <f>HYPERLINK("https://www.nsf.gov/awardsearch/showAward?AWD_ID="&amp; Table5[[#This Row],[NSF AwardNumber]],Table5[[#This Row],[NSF AwardNumber]])</f>
        <v>1646208</v>
      </c>
      <c r="B192" t="s">
        <v>1265</v>
      </c>
      <c r="C192" t="s">
        <v>1266</v>
      </c>
      <c r="D192" t="s">
        <v>1267</v>
      </c>
      <c r="E192" t="s">
        <v>818</v>
      </c>
      <c r="F192" t="s">
        <v>110</v>
      </c>
      <c r="G192" t="s">
        <v>204</v>
      </c>
      <c r="H192" t="s">
        <v>205</v>
      </c>
      <c r="I192" t="s">
        <v>795</v>
      </c>
      <c r="J192" t="s">
        <v>131</v>
      </c>
      <c r="K192" t="s">
        <v>1268</v>
      </c>
    </row>
    <row r="193" spans="1:11" x14ac:dyDescent="0.25">
      <c r="A193" s="4" t="str">
        <f>HYPERLINK("https://www.nsf.gov/awardsearch/showAward?AWD_ID="&amp; Table5[[#This Row],[NSF AwardNumber]],Table5[[#This Row],[NSF AwardNumber]])</f>
        <v>1658225</v>
      </c>
      <c r="B193" t="s">
        <v>1055</v>
      </c>
      <c r="C193" t="s">
        <v>1269</v>
      </c>
      <c r="D193" t="s">
        <v>1270</v>
      </c>
      <c r="E193" t="s">
        <v>1271</v>
      </c>
      <c r="F193" t="s">
        <v>19</v>
      </c>
      <c r="G193" t="s">
        <v>20</v>
      </c>
      <c r="H193" t="s">
        <v>1272</v>
      </c>
      <c r="I193" t="s">
        <v>795</v>
      </c>
      <c r="J193" t="s">
        <v>131</v>
      </c>
      <c r="K193" t="s">
        <v>1273</v>
      </c>
    </row>
    <row r="194" spans="1:11" x14ac:dyDescent="0.25">
      <c r="A194" s="4" t="str">
        <f>HYPERLINK("https://www.nsf.gov/awardsearch/showAward?AWD_ID="&amp; Table5[[#This Row],[NSF AwardNumber]],Table5[[#This Row],[NSF AwardNumber]])</f>
        <v>1646065</v>
      </c>
      <c r="B194" t="s">
        <v>980</v>
      </c>
      <c r="C194" t="s">
        <v>595</v>
      </c>
      <c r="D194" t="s">
        <v>596</v>
      </c>
      <c r="E194" t="s">
        <v>1274</v>
      </c>
      <c r="F194" t="s">
        <v>176</v>
      </c>
      <c r="G194" t="s">
        <v>598</v>
      </c>
      <c r="H194" t="s">
        <v>984</v>
      </c>
      <c r="I194" t="s">
        <v>206</v>
      </c>
      <c r="J194" t="s">
        <v>131</v>
      </c>
      <c r="K194" t="s">
        <v>1275</v>
      </c>
    </row>
    <row r="195" spans="1:11" x14ac:dyDescent="0.25">
      <c r="A195" s="4" t="str">
        <f>HYPERLINK("https://www.nsf.gov/awardsearch/showAward?AWD_ID="&amp; Table5[[#This Row],[NSF AwardNumber]],Table5[[#This Row],[NSF AwardNumber]])</f>
        <v>1545008</v>
      </c>
      <c r="B195" t="s">
        <v>1276</v>
      </c>
      <c r="C195" t="s">
        <v>1277</v>
      </c>
      <c r="D195" t="s">
        <v>1278</v>
      </c>
      <c r="E195" t="s">
        <v>379</v>
      </c>
      <c r="F195" t="s">
        <v>80</v>
      </c>
      <c r="G195" t="s">
        <v>1279</v>
      </c>
      <c r="H195" t="s">
        <v>248</v>
      </c>
      <c r="I195" t="s">
        <v>1280</v>
      </c>
      <c r="J195" t="s">
        <v>131</v>
      </c>
      <c r="K195" t="s">
        <v>1281</v>
      </c>
    </row>
    <row r="196" spans="1:11" x14ac:dyDescent="0.25">
      <c r="A196" s="4" t="str">
        <f>HYPERLINK("https://www.nsf.gov/awardsearch/showAward?AWD_ID="&amp; Table5[[#This Row],[NSF AwardNumber]],Table5[[#This Row],[NSF AwardNumber]])</f>
        <v>1755996</v>
      </c>
      <c r="B196" t="s">
        <v>1282</v>
      </c>
      <c r="C196" t="s">
        <v>1283</v>
      </c>
      <c r="D196" t="s">
        <v>1284</v>
      </c>
      <c r="E196" t="s">
        <v>684</v>
      </c>
      <c r="F196" t="s">
        <v>976</v>
      </c>
      <c r="G196" t="s">
        <v>1285</v>
      </c>
      <c r="H196" t="s">
        <v>780</v>
      </c>
      <c r="I196" t="s">
        <v>781</v>
      </c>
      <c r="J196" t="s">
        <v>131</v>
      </c>
      <c r="K196" t="s">
        <v>1286</v>
      </c>
    </row>
    <row r="197" spans="1:11" x14ac:dyDescent="0.25">
      <c r="A197" s="4" t="str">
        <f>HYPERLINK("https://www.nsf.gov/awardsearch/showAward?AWD_ID="&amp; Table5[[#This Row],[NSF AwardNumber]],Table5[[#This Row],[NSF AwardNumber]])</f>
        <v>1453860</v>
      </c>
      <c r="B197" t="s">
        <v>1287</v>
      </c>
      <c r="C197" t="s">
        <v>1288</v>
      </c>
      <c r="D197" t="s">
        <v>1289</v>
      </c>
      <c r="E197" t="s">
        <v>1290</v>
      </c>
      <c r="F197" t="s">
        <v>110</v>
      </c>
      <c r="G197" t="s">
        <v>496</v>
      </c>
      <c r="H197" t="s">
        <v>866</v>
      </c>
      <c r="I197" t="s">
        <v>773</v>
      </c>
      <c r="J197" t="s">
        <v>131</v>
      </c>
      <c r="K197" t="s">
        <v>1291</v>
      </c>
    </row>
    <row r="198" spans="1:11" x14ac:dyDescent="0.25">
      <c r="A198" s="4" t="str">
        <f>HYPERLINK("https://www.nsf.gov/awardsearch/showAward?AWD_ID="&amp; Table5[[#This Row],[NSF AwardNumber]],Table5[[#This Row],[NSF AwardNumber]])</f>
        <v>1701292</v>
      </c>
      <c r="B198" t="s">
        <v>1292</v>
      </c>
      <c r="C198" t="s">
        <v>1293</v>
      </c>
      <c r="D198" t="s">
        <v>1294</v>
      </c>
      <c r="E198" t="s">
        <v>1295</v>
      </c>
      <c r="F198" t="s">
        <v>626</v>
      </c>
      <c r="G198" t="s">
        <v>1296</v>
      </c>
      <c r="H198" t="s">
        <v>44</v>
      </c>
      <c r="I198" t="s">
        <v>249</v>
      </c>
      <c r="J198" t="s">
        <v>131</v>
      </c>
      <c r="K198" t="s">
        <v>1297</v>
      </c>
    </row>
    <row r="199" spans="1:11" x14ac:dyDescent="0.25">
      <c r="A199" s="4" t="str">
        <f>HYPERLINK("https://www.nsf.gov/awardsearch/showAward?AWD_ID="&amp; Table5[[#This Row],[NSF AwardNumber]],Table5[[#This Row],[NSF AwardNumber]])</f>
        <v>1755780</v>
      </c>
      <c r="B199" t="s">
        <v>1298</v>
      </c>
      <c r="C199" t="s">
        <v>1299</v>
      </c>
      <c r="D199" t="s">
        <v>1300</v>
      </c>
      <c r="E199" t="s">
        <v>684</v>
      </c>
      <c r="F199" t="s">
        <v>626</v>
      </c>
      <c r="G199" t="s">
        <v>991</v>
      </c>
      <c r="H199" t="s">
        <v>1301</v>
      </c>
      <c r="I199" t="s">
        <v>773</v>
      </c>
      <c r="J199" t="s">
        <v>131</v>
      </c>
      <c r="K199" t="s">
        <v>1302</v>
      </c>
    </row>
    <row r="200" spans="1:11" x14ac:dyDescent="0.25">
      <c r="A200" s="4" t="str">
        <f>HYPERLINK("https://www.nsf.gov/awardsearch/showAward?AWD_ID="&amp; Table5[[#This Row],[NSF AwardNumber]],Table5[[#This Row],[NSF AwardNumber]])</f>
        <v>1743523</v>
      </c>
      <c r="B200" t="s">
        <v>1303</v>
      </c>
      <c r="C200" t="s">
        <v>1009</v>
      </c>
      <c r="D200" t="s">
        <v>1010</v>
      </c>
      <c r="E200" t="s">
        <v>1304</v>
      </c>
      <c r="F200" t="s">
        <v>344</v>
      </c>
      <c r="G200" t="s">
        <v>345</v>
      </c>
      <c r="H200" t="s">
        <v>10</v>
      </c>
      <c r="I200" t="s">
        <v>249</v>
      </c>
      <c r="J200" t="s">
        <v>487</v>
      </c>
      <c r="K200" t="s">
        <v>1305</v>
      </c>
    </row>
    <row r="201" spans="1:11" x14ac:dyDescent="0.25">
      <c r="A201" s="4" t="str">
        <f>HYPERLINK("https://www.nsf.gov/awardsearch/showAward?AWD_ID="&amp; Table5[[#This Row],[NSF AwardNumber]],Table5[[#This Row],[NSF AwardNumber]])</f>
        <v>1646399</v>
      </c>
      <c r="B201" t="s">
        <v>964</v>
      </c>
      <c r="C201" t="s">
        <v>1306</v>
      </c>
      <c r="D201" t="s">
        <v>1307</v>
      </c>
      <c r="E201" t="s">
        <v>1308</v>
      </c>
      <c r="F201" t="s">
        <v>189</v>
      </c>
      <c r="G201" t="s">
        <v>702</v>
      </c>
      <c r="H201" t="s">
        <v>969</v>
      </c>
      <c r="I201" t="s">
        <v>249</v>
      </c>
      <c r="J201" t="s">
        <v>131</v>
      </c>
      <c r="K201" t="s">
        <v>1309</v>
      </c>
    </row>
    <row r="202" spans="1:11" x14ac:dyDescent="0.25">
      <c r="A202" s="4" t="str">
        <f>HYPERLINK("https://www.nsf.gov/awardsearch/showAward?AWD_ID="&amp; Table5[[#This Row],[NSF AwardNumber]],Table5[[#This Row],[NSF AwardNumber]])</f>
        <v>1544999</v>
      </c>
      <c r="B202" t="s">
        <v>790</v>
      </c>
      <c r="C202" t="s">
        <v>352</v>
      </c>
      <c r="D202" t="s">
        <v>353</v>
      </c>
      <c r="E202" t="s">
        <v>1310</v>
      </c>
      <c r="F202" t="s">
        <v>80</v>
      </c>
      <c r="G202" t="s">
        <v>212</v>
      </c>
      <c r="H202" t="s">
        <v>505</v>
      </c>
      <c r="I202" t="s">
        <v>795</v>
      </c>
      <c r="J202" t="s">
        <v>1311</v>
      </c>
      <c r="K202" t="s">
        <v>1312</v>
      </c>
    </row>
    <row r="203" spans="1:11" x14ac:dyDescent="0.25">
      <c r="A203" s="4" t="str">
        <f>HYPERLINK("https://www.nsf.gov/awardsearch/showAward?AWD_ID="&amp; Table5[[#This Row],[NSF AwardNumber]],Table5[[#This Row],[NSF AwardNumber]])</f>
        <v>1739206</v>
      </c>
      <c r="B203" t="s">
        <v>1313</v>
      </c>
      <c r="C203" t="s">
        <v>523</v>
      </c>
      <c r="D203" t="s">
        <v>1314</v>
      </c>
      <c r="E203" t="s">
        <v>1315</v>
      </c>
      <c r="F203" t="s">
        <v>189</v>
      </c>
      <c r="G203" t="s">
        <v>702</v>
      </c>
      <c r="H203" t="s">
        <v>10</v>
      </c>
      <c r="I203" t="s">
        <v>14</v>
      </c>
      <c r="J203" t="s">
        <v>131</v>
      </c>
      <c r="K203" t="s">
        <v>1316</v>
      </c>
    </row>
    <row r="204" spans="1:11" x14ac:dyDescent="0.25">
      <c r="A204" s="4" t="str">
        <f>HYPERLINK("https://www.nsf.gov/awardsearch/showAward?AWD_ID="&amp; Table5[[#This Row],[NSF AwardNumber]],Table5[[#This Row],[NSF AwardNumber]])</f>
        <v>1739517</v>
      </c>
      <c r="B204" t="s">
        <v>1317</v>
      </c>
      <c r="C204" t="s">
        <v>293</v>
      </c>
      <c r="D204" t="s">
        <v>1318</v>
      </c>
      <c r="E204" t="s">
        <v>1098</v>
      </c>
      <c r="F204" t="s">
        <v>36</v>
      </c>
      <c r="G204" t="s">
        <v>37</v>
      </c>
      <c r="H204" t="s">
        <v>837</v>
      </c>
      <c r="I204" t="s">
        <v>1208</v>
      </c>
      <c r="J204" t="s">
        <v>131</v>
      </c>
      <c r="K204" t="s">
        <v>1319</v>
      </c>
    </row>
    <row r="205" spans="1:11" x14ac:dyDescent="0.25">
      <c r="A205" s="4" t="str">
        <f>HYPERLINK("https://www.nsf.gov/awardsearch/showAward?AWD_ID="&amp; Table5[[#This Row],[NSF AwardNumber]],Table5[[#This Row],[NSF AwardNumber]])</f>
        <v>1739318</v>
      </c>
      <c r="B205" t="s">
        <v>1320</v>
      </c>
      <c r="C205" t="s">
        <v>1321</v>
      </c>
      <c r="D205" t="s">
        <v>1322</v>
      </c>
      <c r="E205" t="s">
        <v>1323</v>
      </c>
      <c r="F205" t="s">
        <v>19</v>
      </c>
      <c r="G205" t="s">
        <v>20</v>
      </c>
      <c r="H205" t="s">
        <v>10</v>
      </c>
      <c r="I205" t="s">
        <v>127</v>
      </c>
      <c r="J205" t="s">
        <v>1324</v>
      </c>
      <c r="K205" t="s">
        <v>1325</v>
      </c>
    </row>
    <row r="206" spans="1:11" x14ac:dyDescent="0.25">
      <c r="A206" s="4" t="str">
        <f>HYPERLINK("https://www.nsf.gov/awardsearch/showAward?AWD_ID="&amp; Table5[[#This Row],[NSF AwardNumber]],Table5[[#This Row],[NSF AwardNumber]])</f>
        <v>1739503</v>
      </c>
      <c r="B206" t="s">
        <v>1326</v>
      </c>
      <c r="C206" t="s">
        <v>1327</v>
      </c>
      <c r="D206" t="s">
        <v>1328</v>
      </c>
      <c r="E206" t="s">
        <v>1329</v>
      </c>
      <c r="F206" t="s">
        <v>110</v>
      </c>
      <c r="G206" t="s">
        <v>119</v>
      </c>
      <c r="H206" t="s">
        <v>837</v>
      </c>
      <c r="I206" t="s">
        <v>82</v>
      </c>
      <c r="J206" t="s">
        <v>131</v>
      </c>
      <c r="K206" t="s">
        <v>1330</v>
      </c>
    </row>
    <row r="207" spans="1:11" x14ac:dyDescent="0.25">
      <c r="A207" s="4" t="str">
        <f>HYPERLINK("https://www.nsf.gov/awardsearch/showAward?AWD_ID="&amp; Table5[[#This Row],[NSF AwardNumber]],Table5[[#This Row],[NSF AwardNumber]])</f>
        <v>1645648</v>
      </c>
      <c r="B207" t="s">
        <v>1331</v>
      </c>
      <c r="C207" t="s">
        <v>1332</v>
      </c>
      <c r="D207" t="s">
        <v>1333</v>
      </c>
      <c r="E207" t="s">
        <v>1334</v>
      </c>
      <c r="F207" t="s">
        <v>31</v>
      </c>
      <c r="G207" t="s">
        <v>438</v>
      </c>
      <c r="H207" t="s">
        <v>837</v>
      </c>
      <c r="I207" t="s">
        <v>1208</v>
      </c>
      <c r="J207" t="s">
        <v>131</v>
      </c>
      <c r="K207" t="s">
        <v>1335</v>
      </c>
    </row>
    <row r="208" spans="1:11" x14ac:dyDescent="0.25">
      <c r="A208" s="4" t="str">
        <f>HYPERLINK("https://www.nsf.gov/awardsearch/showAward?AWD_ID="&amp; Table5[[#This Row],[NSF AwardNumber]],Table5[[#This Row],[NSF AwardNumber]])</f>
        <v>1739732</v>
      </c>
      <c r="B208" t="s">
        <v>1336</v>
      </c>
      <c r="C208" t="s">
        <v>1337</v>
      </c>
      <c r="D208" t="s">
        <v>1338</v>
      </c>
      <c r="E208" t="s">
        <v>1150</v>
      </c>
      <c r="F208" t="s">
        <v>80</v>
      </c>
      <c r="G208" t="s">
        <v>212</v>
      </c>
      <c r="H208" t="s">
        <v>10</v>
      </c>
      <c r="I208" t="s">
        <v>14</v>
      </c>
      <c r="J208" t="s">
        <v>1339</v>
      </c>
      <c r="K208" t="s">
        <v>1340</v>
      </c>
    </row>
    <row r="209" spans="1:11" x14ac:dyDescent="0.25">
      <c r="A209" s="4" t="str">
        <f>HYPERLINK("https://www.nsf.gov/awardsearch/showAward?AWD_ID="&amp; Table5[[#This Row],[NSF AwardNumber]],Table5[[#This Row],[NSF AwardNumber]])</f>
        <v>1645783</v>
      </c>
      <c r="B209" t="s">
        <v>1341</v>
      </c>
      <c r="C209" t="s">
        <v>1342</v>
      </c>
      <c r="D209" t="s">
        <v>1343</v>
      </c>
      <c r="E209" t="s">
        <v>1344</v>
      </c>
      <c r="F209" t="s">
        <v>36</v>
      </c>
      <c r="G209" t="s">
        <v>1345</v>
      </c>
      <c r="H209" t="s">
        <v>794</v>
      </c>
      <c r="I209" t="s">
        <v>14</v>
      </c>
      <c r="J209" t="s">
        <v>1346</v>
      </c>
      <c r="K209" t="s">
        <v>1347</v>
      </c>
    </row>
    <row r="210" spans="1:11" x14ac:dyDescent="0.25">
      <c r="A210" s="4" t="str">
        <f>HYPERLINK("https://www.nsf.gov/awardsearch/showAward?AWD_ID="&amp; Table5[[#This Row],[NSF AwardNumber]],Table5[[#This Row],[NSF AwardNumber]])</f>
        <v>1739451</v>
      </c>
      <c r="B210" t="s">
        <v>1348</v>
      </c>
      <c r="C210" t="s">
        <v>1349</v>
      </c>
      <c r="D210" t="s">
        <v>1350</v>
      </c>
      <c r="E210" t="s">
        <v>1351</v>
      </c>
      <c r="F210" t="s">
        <v>63</v>
      </c>
      <c r="G210" t="s">
        <v>123</v>
      </c>
      <c r="H210" t="s">
        <v>837</v>
      </c>
      <c r="I210" t="s">
        <v>1208</v>
      </c>
      <c r="J210" t="s">
        <v>1352</v>
      </c>
      <c r="K210" t="s">
        <v>1353</v>
      </c>
    </row>
    <row r="211" spans="1:11" x14ac:dyDescent="0.25">
      <c r="A211" s="4" t="str">
        <f>HYPERLINK("https://www.nsf.gov/awardsearch/showAward?AWD_ID="&amp; Table5[[#This Row],[NSF AwardNumber]],Table5[[#This Row],[NSF AwardNumber]])</f>
        <v>1739315</v>
      </c>
      <c r="B211" t="s">
        <v>1354</v>
      </c>
      <c r="C211" t="s">
        <v>1355</v>
      </c>
      <c r="D211" t="s">
        <v>1356</v>
      </c>
      <c r="E211" t="s">
        <v>1357</v>
      </c>
      <c r="F211" t="s">
        <v>511</v>
      </c>
      <c r="G211" t="s">
        <v>512</v>
      </c>
      <c r="H211" t="s">
        <v>10</v>
      </c>
      <c r="I211" t="s">
        <v>14</v>
      </c>
      <c r="J211" t="s">
        <v>1358</v>
      </c>
      <c r="K211" t="s">
        <v>1359</v>
      </c>
    </row>
    <row r="212" spans="1:11" x14ac:dyDescent="0.25">
      <c r="A212" s="4" t="str">
        <f>HYPERLINK("https://www.nsf.gov/awardsearch/showAward?AWD_ID="&amp; Table5[[#This Row],[NSF AwardNumber]],Table5[[#This Row],[NSF AwardNumber]])</f>
        <v>1739577</v>
      </c>
      <c r="B212" t="s">
        <v>1360</v>
      </c>
      <c r="C212" t="s">
        <v>617</v>
      </c>
      <c r="D212" t="s">
        <v>618</v>
      </c>
      <c r="E212" t="s">
        <v>1361</v>
      </c>
      <c r="F212" t="s">
        <v>36</v>
      </c>
      <c r="G212" t="s">
        <v>37</v>
      </c>
      <c r="H212" t="s">
        <v>10</v>
      </c>
      <c r="I212" t="s">
        <v>14</v>
      </c>
      <c r="J212" t="s">
        <v>1362</v>
      </c>
      <c r="K212" t="s">
        <v>1363</v>
      </c>
    </row>
    <row r="213" spans="1:11" x14ac:dyDescent="0.25">
      <c r="A213" s="4" t="str">
        <f>HYPERLINK("https://www.nsf.gov/awardsearch/showAward?AWD_ID="&amp; Table5[[#This Row],[NSF AwardNumber]],Table5[[#This Row],[NSF AwardNumber]])</f>
        <v>1739701</v>
      </c>
      <c r="B213" t="s">
        <v>1364</v>
      </c>
      <c r="C213" t="s">
        <v>1365</v>
      </c>
      <c r="D213" t="s">
        <v>1366</v>
      </c>
      <c r="E213" t="s">
        <v>1367</v>
      </c>
      <c r="F213" t="s">
        <v>19</v>
      </c>
      <c r="G213" t="s">
        <v>1368</v>
      </c>
      <c r="H213" t="s">
        <v>837</v>
      </c>
      <c r="I213" t="s">
        <v>1208</v>
      </c>
      <c r="J213" t="s">
        <v>131</v>
      </c>
      <c r="K213" t="s">
        <v>1369</v>
      </c>
    </row>
    <row r="214" spans="1:11" x14ac:dyDescent="0.25">
      <c r="A214" s="4" t="str">
        <f>HYPERLINK("https://www.nsf.gov/awardsearch/showAward?AWD_ID="&amp; Table5[[#This Row],[NSF AwardNumber]],Table5[[#This Row],[NSF AwardNumber]])</f>
        <v>1739816</v>
      </c>
      <c r="B214" t="s">
        <v>1370</v>
      </c>
      <c r="C214" t="s">
        <v>1371</v>
      </c>
      <c r="D214" t="s">
        <v>1372</v>
      </c>
      <c r="E214" t="s">
        <v>72</v>
      </c>
      <c r="F214" t="s">
        <v>110</v>
      </c>
      <c r="G214" t="s">
        <v>204</v>
      </c>
      <c r="H214" t="s">
        <v>10</v>
      </c>
      <c r="I214" t="s">
        <v>14</v>
      </c>
      <c r="J214" t="s">
        <v>1266</v>
      </c>
      <c r="K214" t="s">
        <v>1373</v>
      </c>
    </row>
    <row r="215" spans="1:11" x14ac:dyDescent="0.25">
      <c r="A215" s="4" t="str">
        <f>HYPERLINK("https://www.nsf.gov/awardsearch/showAward?AWD_ID="&amp; Table5[[#This Row],[NSF AwardNumber]],Table5[[#This Row],[NSF AwardNumber]])</f>
        <v>1739295</v>
      </c>
      <c r="B215" t="s">
        <v>1317</v>
      </c>
      <c r="C215" t="s">
        <v>448</v>
      </c>
      <c r="D215" t="s">
        <v>449</v>
      </c>
      <c r="E215" t="s">
        <v>1098</v>
      </c>
      <c r="F215" t="s">
        <v>25</v>
      </c>
      <c r="G215" t="s">
        <v>106</v>
      </c>
      <c r="H215" t="s">
        <v>837</v>
      </c>
      <c r="I215" t="s">
        <v>1208</v>
      </c>
      <c r="J215" t="s">
        <v>131</v>
      </c>
      <c r="K215" t="s">
        <v>1374</v>
      </c>
    </row>
    <row r="216" spans="1:11" x14ac:dyDescent="0.25">
      <c r="A216" s="4" t="str">
        <f>HYPERLINK("https://www.nsf.gov/awardsearch/showAward?AWD_ID="&amp; Table5[[#This Row],[NSF AwardNumber]],Table5[[#This Row],[NSF AwardNumber]])</f>
        <v>1739684</v>
      </c>
      <c r="B216" t="s">
        <v>1348</v>
      </c>
      <c r="C216" t="s">
        <v>1375</v>
      </c>
      <c r="D216" t="s">
        <v>1376</v>
      </c>
      <c r="E216" t="s">
        <v>502</v>
      </c>
      <c r="F216" t="s">
        <v>110</v>
      </c>
      <c r="G216" t="s">
        <v>263</v>
      </c>
      <c r="H216" t="s">
        <v>837</v>
      </c>
      <c r="I216" t="s">
        <v>1208</v>
      </c>
      <c r="J216" t="s">
        <v>131</v>
      </c>
      <c r="K216" t="s">
        <v>1377</v>
      </c>
    </row>
    <row r="217" spans="1:11" x14ac:dyDescent="0.25">
      <c r="A217" s="4" t="str">
        <f>HYPERLINK("https://www.nsf.gov/awardsearch/showAward?AWD_ID="&amp; Table5[[#This Row],[NSF AwardNumber]],Table5[[#This Row],[NSF AwardNumber]])</f>
        <v>1739643</v>
      </c>
      <c r="B217" t="s">
        <v>1378</v>
      </c>
      <c r="C217" t="s">
        <v>1379</v>
      </c>
      <c r="D217" t="s">
        <v>1380</v>
      </c>
      <c r="E217" t="s">
        <v>1381</v>
      </c>
      <c r="F217" t="s">
        <v>176</v>
      </c>
      <c r="G217" t="s">
        <v>849</v>
      </c>
      <c r="H217" t="s">
        <v>44</v>
      </c>
      <c r="I217" t="s">
        <v>127</v>
      </c>
      <c r="J217" t="s">
        <v>1382</v>
      </c>
      <c r="K217" t="s">
        <v>1383</v>
      </c>
    </row>
    <row r="218" spans="1:11" x14ac:dyDescent="0.25">
      <c r="A218" s="4" t="str">
        <f>HYPERLINK("https://www.nsf.gov/awardsearch/showAward?AWD_ID="&amp; Table5[[#This Row],[NSF AwardNumber]],Table5[[#This Row],[NSF AwardNumber]])</f>
        <v>1521617</v>
      </c>
      <c r="B218" t="s">
        <v>1384</v>
      </c>
      <c r="C218" t="s">
        <v>1009</v>
      </c>
      <c r="D218" t="s">
        <v>1010</v>
      </c>
      <c r="E218" t="s">
        <v>1385</v>
      </c>
      <c r="F218" t="s">
        <v>344</v>
      </c>
      <c r="G218" t="s">
        <v>345</v>
      </c>
      <c r="H218" t="s">
        <v>858</v>
      </c>
      <c r="I218" t="s">
        <v>1208</v>
      </c>
      <c r="J218" t="s">
        <v>1386</v>
      </c>
      <c r="K218" t="s">
        <v>1387</v>
      </c>
    </row>
    <row r="219" spans="1:11" x14ac:dyDescent="0.25">
      <c r="A219" s="4" t="str">
        <f>HYPERLINK("https://www.nsf.gov/awardsearch/showAward?AWD_ID="&amp; Table5[[#This Row],[NSF AwardNumber]],Table5[[#This Row],[NSF AwardNumber]])</f>
        <v>1739422</v>
      </c>
      <c r="B219" t="s">
        <v>1388</v>
      </c>
      <c r="C219" t="s">
        <v>1389</v>
      </c>
      <c r="D219" t="s">
        <v>1390</v>
      </c>
      <c r="E219" t="s">
        <v>1391</v>
      </c>
      <c r="F219" t="s">
        <v>36</v>
      </c>
      <c r="G219" t="s">
        <v>865</v>
      </c>
      <c r="H219" t="s">
        <v>10</v>
      </c>
      <c r="I219" t="s">
        <v>14</v>
      </c>
      <c r="J219" t="s">
        <v>1392</v>
      </c>
      <c r="K219" t="s">
        <v>1393</v>
      </c>
    </row>
    <row r="220" spans="1:11" x14ac:dyDescent="0.25">
      <c r="A220" s="4" t="str">
        <f>HYPERLINK("https://www.nsf.gov/awardsearch/showAward?AWD_ID="&amp; Table5[[#This Row],[NSF AwardNumber]],Table5[[#This Row],[NSF AwardNumber]])</f>
        <v>1739462</v>
      </c>
      <c r="B220" t="s">
        <v>1394</v>
      </c>
      <c r="C220" t="s">
        <v>1395</v>
      </c>
      <c r="D220" t="s">
        <v>1396</v>
      </c>
      <c r="E220" t="s">
        <v>1397</v>
      </c>
      <c r="F220" t="s">
        <v>101</v>
      </c>
      <c r="G220" t="s">
        <v>714</v>
      </c>
      <c r="H220" t="s">
        <v>10</v>
      </c>
      <c r="I220" t="s">
        <v>14</v>
      </c>
      <c r="J220" t="s">
        <v>1398</v>
      </c>
      <c r="K220" t="s">
        <v>1399</v>
      </c>
    </row>
    <row r="221" spans="1:11" x14ac:dyDescent="0.25">
      <c r="A221" s="4" t="str">
        <f>HYPERLINK("https://www.nsf.gov/awardsearch/showAward?AWD_ID="&amp; Table5[[#This Row],[NSF AwardNumber]],Table5[[#This Row],[NSF AwardNumber]])</f>
        <v>1664356</v>
      </c>
      <c r="B221" t="s">
        <v>1400</v>
      </c>
      <c r="C221" t="s">
        <v>1401</v>
      </c>
      <c r="D221" t="s">
        <v>1402</v>
      </c>
      <c r="E221" t="s">
        <v>1403</v>
      </c>
      <c r="F221" t="s">
        <v>324</v>
      </c>
      <c r="G221" t="s">
        <v>325</v>
      </c>
      <c r="H221" t="s">
        <v>1404</v>
      </c>
      <c r="I221" t="s">
        <v>1405</v>
      </c>
      <c r="J221" t="s">
        <v>131</v>
      </c>
      <c r="K221" t="s">
        <v>1406</v>
      </c>
    </row>
    <row r="222" spans="1:11" x14ac:dyDescent="0.25">
      <c r="A222" s="4" t="str">
        <f>HYPERLINK("https://www.nsf.gov/awardsearch/showAward?AWD_ID="&amp; Table5[[#This Row],[NSF AwardNumber]],Table5[[#This Row],[NSF AwardNumber]])</f>
        <v>1738103</v>
      </c>
      <c r="B222" t="s">
        <v>1407</v>
      </c>
      <c r="C222" t="s">
        <v>631</v>
      </c>
      <c r="D222" t="s">
        <v>632</v>
      </c>
      <c r="E222" t="s">
        <v>1361</v>
      </c>
      <c r="F222" t="s">
        <v>36</v>
      </c>
      <c r="G222" t="s">
        <v>37</v>
      </c>
      <c r="H222" t="s">
        <v>837</v>
      </c>
      <c r="I222" t="s">
        <v>1208</v>
      </c>
      <c r="J222" t="s">
        <v>131</v>
      </c>
      <c r="K222" t="s">
        <v>1408</v>
      </c>
    </row>
    <row r="223" spans="1:11" x14ac:dyDescent="0.25">
      <c r="A223" s="4" t="str">
        <f>HYPERLINK("https://www.nsf.gov/awardsearch/showAward?AWD_ID="&amp; Table5[[#This Row],[NSF AwardNumber]],Table5[[#This Row],[NSF AwardNumber]])</f>
        <v>1646275</v>
      </c>
      <c r="B223" t="s">
        <v>1409</v>
      </c>
      <c r="C223" t="s">
        <v>1410</v>
      </c>
      <c r="D223" t="s">
        <v>1411</v>
      </c>
      <c r="E223" t="s">
        <v>1412</v>
      </c>
      <c r="F223" t="s">
        <v>110</v>
      </c>
      <c r="G223" t="s">
        <v>119</v>
      </c>
      <c r="H223" t="s">
        <v>10</v>
      </c>
      <c r="I223" t="s">
        <v>71</v>
      </c>
      <c r="J223" t="s">
        <v>1413</v>
      </c>
      <c r="K223" t="s">
        <v>1414</v>
      </c>
    </row>
    <row r="224" spans="1:11" x14ac:dyDescent="0.25">
      <c r="A224" s="4" t="str">
        <f>HYPERLINK("https://www.nsf.gov/awardsearch/showAward?AWD_ID="&amp; Table5[[#This Row],[NSF AwardNumber]],Table5[[#This Row],[NSF AwardNumber]])</f>
        <v>1739413</v>
      </c>
      <c r="B224" t="s">
        <v>1415</v>
      </c>
      <c r="C224" t="s">
        <v>1416</v>
      </c>
      <c r="D224" t="s">
        <v>1417</v>
      </c>
      <c r="E224" t="s">
        <v>1418</v>
      </c>
      <c r="F224" t="s">
        <v>189</v>
      </c>
      <c r="G224" t="s">
        <v>369</v>
      </c>
      <c r="H224" t="s">
        <v>10</v>
      </c>
      <c r="I224" t="s">
        <v>14</v>
      </c>
      <c r="J224" t="s">
        <v>1419</v>
      </c>
      <c r="K224" t="s">
        <v>1420</v>
      </c>
    </row>
    <row r="225" spans="1:11" x14ac:dyDescent="0.25">
      <c r="A225" s="4" t="str">
        <f>HYPERLINK("https://www.nsf.gov/awardsearch/showAward?AWD_ID="&amp; Table5[[#This Row],[NSF AwardNumber]],Table5[[#This Row],[NSF AwardNumber]])</f>
        <v>1739525</v>
      </c>
      <c r="B225" t="s">
        <v>1421</v>
      </c>
      <c r="C225" t="s">
        <v>1422</v>
      </c>
      <c r="D225" t="s">
        <v>1423</v>
      </c>
      <c r="E225" t="s">
        <v>431</v>
      </c>
      <c r="F225" t="s">
        <v>36</v>
      </c>
      <c r="G225" t="s">
        <v>37</v>
      </c>
      <c r="H225" t="s">
        <v>10</v>
      </c>
      <c r="I225" t="s">
        <v>14</v>
      </c>
      <c r="J225" t="s">
        <v>131</v>
      </c>
      <c r="K225" t="s">
        <v>1424</v>
      </c>
    </row>
    <row r="226" spans="1:11" x14ac:dyDescent="0.25">
      <c r="A226" s="4" t="str">
        <f>HYPERLINK("https://www.nsf.gov/awardsearch/showAward?AWD_ID="&amp; Table5[[#This Row],[NSF AwardNumber]],Table5[[#This Row],[NSF AwardNumber]])</f>
        <v>1739333</v>
      </c>
      <c r="B226" t="s">
        <v>1425</v>
      </c>
      <c r="C226" t="s">
        <v>1426</v>
      </c>
      <c r="D226" t="s">
        <v>1427</v>
      </c>
      <c r="E226" t="s">
        <v>72</v>
      </c>
      <c r="F226" t="s">
        <v>19</v>
      </c>
      <c r="G226" t="s">
        <v>968</v>
      </c>
      <c r="H226" t="s">
        <v>10</v>
      </c>
      <c r="I226" t="s">
        <v>14</v>
      </c>
      <c r="J226" t="s">
        <v>1428</v>
      </c>
      <c r="K226" t="s">
        <v>1429</v>
      </c>
    </row>
    <row r="227" spans="1:11" x14ac:dyDescent="0.25">
      <c r="A227" s="4" t="str">
        <f>HYPERLINK("https://www.nsf.gov/awardsearch/showAward?AWD_ID="&amp; Table5[[#This Row],[NSF AwardNumber]],Table5[[#This Row],[NSF AwardNumber]])</f>
        <v>1645657</v>
      </c>
      <c r="B227" t="s">
        <v>1430</v>
      </c>
      <c r="C227" t="s">
        <v>1431</v>
      </c>
      <c r="D227" t="s">
        <v>1432</v>
      </c>
      <c r="E227" t="s">
        <v>1433</v>
      </c>
      <c r="F227" t="s">
        <v>168</v>
      </c>
      <c r="G227" t="s">
        <v>169</v>
      </c>
      <c r="H227" t="s">
        <v>844</v>
      </c>
      <c r="I227" t="s">
        <v>1208</v>
      </c>
      <c r="J227" t="s">
        <v>1434</v>
      </c>
      <c r="K227" t="s">
        <v>1435</v>
      </c>
    </row>
    <row r="228" spans="1:11" x14ac:dyDescent="0.25">
      <c r="A228" s="4" t="str">
        <f>HYPERLINK("https://www.nsf.gov/awardsearch/showAward?AWD_ID="&amp; Table5[[#This Row],[NSF AwardNumber]],Table5[[#This Row],[NSF AwardNumber]])</f>
        <v>1544753</v>
      </c>
      <c r="B228" t="s">
        <v>1436</v>
      </c>
      <c r="C228" t="s">
        <v>1437</v>
      </c>
      <c r="D228" t="s">
        <v>1438</v>
      </c>
      <c r="E228" t="s">
        <v>1439</v>
      </c>
      <c r="F228" t="s">
        <v>31</v>
      </c>
      <c r="G228" t="s">
        <v>530</v>
      </c>
      <c r="H228" t="s">
        <v>316</v>
      </c>
      <c r="I228" t="s">
        <v>1440</v>
      </c>
      <c r="J228" t="s">
        <v>1441</v>
      </c>
      <c r="K228" t="s">
        <v>1442</v>
      </c>
    </row>
    <row r="229" spans="1:11" x14ac:dyDescent="0.25">
      <c r="A229" s="4" t="str">
        <f>HYPERLINK("https://www.nsf.gov/awardsearch/showAward?AWD_ID="&amp; Table5[[#This Row],[NSF AwardNumber]],Table5[[#This Row],[NSF AwardNumber]])</f>
        <v>1739642</v>
      </c>
      <c r="B229" t="s">
        <v>1443</v>
      </c>
      <c r="C229" t="s">
        <v>1444</v>
      </c>
      <c r="D229" t="s">
        <v>1445</v>
      </c>
      <c r="E229" t="s">
        <v>431</v>
      </c>
      <c r="F229" t="s">
        <v>19</v>
      </c>
      <c r="G229" t="s">
        <v>20</v>
      </c>
      <c r="H229" t="s">
        <v>1446</v>
      </c>
      <c r="I229" t="s">
        <v>21</v>
      </c>
      <c r="J229" t="s">
        <v>706</v>
      </c>
      <c r="K229" t="s">
        <v>1447</v>
      </c>
    </row>
    <row r="230" spans="1:11" x14ac:dyDescent="0.25">
      <c r="A230" s="4" t="str">
        <f>HYPERLINK("https://www.nsf.gov/awardsearch/showAward?AWD_ID="&amp; Table5[[#This Row],[NSF AwardNumber]],Table5[[#This Row],[NSF AwardNumber]])</f>
        <v>1739629</v>
      </c>
      <c r="B230" t="s">
        <v>1448</v>
      </c>
      <c r="C230" t="s">
        <v>553</v>
      </c>
      <c r="D230" t="s">
        <v>554</v>
      </c>
      <c r="E230" t="s">
        <v>1449</v>
      </c>
      <c r="F230" t="s">
        <v>189</v>
      </c>
      <c r="G230" t="s">
        <v>419</v>
      </c>
      <c r="H230" t="s">
        <v>10</v>
      </c>
      <c r="I230" t="s">
        <v>14</v>
      </c>
      <c r="J230" t="s">
        <v>131</v>
      </c>
      <c r="K230" t="s">
        <v>1450</v>
      </c>
    </row>
    <row r="231" spans="1:11" x14ac:dyDescent="0.25">
      <c r="A231" s="4" t="str">
        <f>HYPERLINK("https://www.nsf.gov/awardsearch/showAward?AWD_ID="&amp; Table5[[#This Row],[NSF AwardNumber]],Table5[[#This Row],[NSF AwardNumber]])</f>
        <v>1646542</v>
      </c>
      <c r="B231" t="s">
        <v>1451</v>
      </c>
      <c r="C231" t="s">
        <v>1452</v>
      </c>
      <c r="D231" t="s">
        <v>1453</v>
      </c>
      <c r="E231" t="s">
        <v>1454</v>
      </c>
      <c r="F231" t="s">
        <v>63</v>
      </c>
      <c r="G231" t="s">
        <v>123</v>
      </c>
      <c r="H231" t="s">
        <v>844</v>
      </c>
      <c r="I231" t="s">
        <v>1208</v>
      </c>
      <c r="J231" t="s">
        <v>1455</v>
      </c>
      <c r="K231" t="s">
        <v>1456</v>
      </c>
    </row>
    <row r="232" spans="1:11" x14ac:dyDescent="0.25">
      <c r="A232" s="4" t="str">
        <f>HYPERLINK("https://www.nsf.gov/awardsearch/showAward?AWD_ID="&amp; Table5[[#This Row],[NSF AwardNumber]],Table5[[#This Row],[NSF AwardNumber]])</f>
        <v>1739723</v>
      </c>
      <c r="B232" t="s">
        <v>1457</v>
      </c>
      <c r="C232" t="s">
        <v>1458</v>
      </c>
      <c r="D232" t="s">
        <v>1459</v>
      </c>
      <c r="E232" t="s">
        <v>1460</v>
      </c>
      <c r="F232" t="s">
        <v>101</v>
      </c>
      <c r="G232" t="s">
        <v>306</v>
      </c>
      <c r="H232" t="s">
        <v>10</v>
      </c>
      <c r="I232" t="s">
        <v>14</v>
      </c>
      <c r="J232" t="s">
        <v>131</v>
      </c>
      <c r="K232" t="s">
        <v>1461</v>
      </c>
    </row>
    <row r="233" spans="1:11" x14ac:dyDescent="0.25">
      <c r="A233" s="4" t="str">
        <f>HYPERLINK("https://www.nsf.gov/awardsearch/showAward?AWD_ID="&amp; Table5[[#This Row],[NSF AwardNumber]],Table5[[#This Row],[NSF AwardNumber]])</f>
        <v>1739696</v>
      </c>
      <c r="B233" t="s">
        <v>1320</v>
      </c>
      <c r="C233" t="s">
        <v>1462</v>
      </c>
      <c r="D233" t="s">
        <v>1463</v>
      </c>
      <c r="E233" t="s">
        <v>1464</v>
      </c>
      <c r="F233" t="s">
        <v>1465</v>
      </c>
      <c r="G233" t="s">
        <v>1466</v>
      </c>
      <c r="H233" t="s">
        <v>10</v>
      </c>
      <c r="I233" t="s">
        <v>127</v>
      </c>
      <c r="J233" t="s">
        <v>131</v>
      </c>
      <c r="K233" t="s">
        <v>1467</v>
      </c>
    </row>
    <row r="234" spans="1:11" x14ac:dyDescent="0.25">
      <c r="A234" s="4" t="str">
        <f>HYPERLINK("https://www.nsf.gov/awardsearch/showAward?AWD_ID="&amp; Table5[[#This Row],[NSF AwardNumber]],Table5[[#This Row],[NSF AwardNumber]])</f>
        <v>1739259</v>
      </c>
      <c r="B234" t="s">
        <v>1468</v>
      </c>
      <c r="C234" t="s">
        <v>1469</v>
      </c>
      <c r="D234" t="s">
        <v>1470</v>
      </c>
      <c r="E234" t="s">
        <v>1471</v>
      </c>
      <c r="F234" t="s">
        <v>503</v>
      </c>
      <c r="G234" t="s">
        <v>504</v>
      </c>
      <c r="H234" t="s">
        <v>1472</v>
      </c>
      <c r="I234" t="s">
        <v>54</v>
      </c>
      <c r="J234" t="s">
        <v>131</v>
      </c>
      <c r="K234" t="s">
        <v>1473</v>
      </c>
    </row>
    <row r="235" spans="1:11" x14ac:dyDescent="0.25">
      <c r="A235" s="4" t="str">
        <f>HYPERLINK("https://www.nsf.gov/awardsearch/showAward?AWD_ID="&amp; Table5[[#This Row],[NSF AwardNumber]],Table5[[#This Row],[NSF AwardNumber]])</f>
        <v>1739390</v>
      </c>
      <c r="B235" t="s">
        <v>1474</v>
      </c>
      <c r="C235" t="s">
        <v>1475</v>
      </c>
      <c r="D235" t="s">
        <v>1476</v>
      </c>
      <c r="E235" t="s">
        <v>1477</v>
      </c>
      <c r="F235" t="s">
        <v>1478</v>
      </c>
      <c r="G235" t="s">
        <v>1479</v>
      </c>
      <c r="H235" t="s">
        <v>837</v>
      </c>
      <c r="I235" t="s">
        <v>1208</v>
      </c>
      <c r="J235" t="s">
        <v>131</v>
      </c>
      <c r="K235" t="s">
        <v>1480</v>
      </c>
    </row>
    <row r="236" spans="1:11" x14ac:dyDescent="0.25">
      <c r="A236" s="4" t="str">
        <f>HYPERLINK("https://www.nsf.gov/awardsearch/showAward?AWD_ID="&amp; Table5[[#This Row],[NSF AwardNumber]],Table5[[#This Row],[NSF AwardNumber]])</f>
        <v>1739328</v>
      </c>
      <c r="B236" t="s">
        <v>1481</v>
      </c>
      <c r="C236" t="s">
        <v>341</v>
      </c>
      <c r="D236" t="s">
        <v>342</v>
      </c>
      <c r="E236" t="s">
        <v>1482</v>
      </c>
      <c r="F236" t="s">
        <v>344</v>
      </c>
      <c r="G236" t="s">
        <v>345</v>
      </c>
      <c r="H236" t="s">
        <v>837</v>
      </c>
      <c r="I236" t="s">
        <v>1208</v>
      </c>
      <c r="J236" t="s">
        <v>1483</v>
      </c>
      <c r="K236" t="s">
        <v>1484</v>
      </c>
    </row>
    <row r="237" spans="1:11" x14ac:dyDescent="0.25">
      <c r="A237" s="4" t="str">
        <f>HYPERLINK("https://www.nsf.gov/awardsearch/showAward?AWD_ID="&amp; Table5[[#This Row],[NSF AwardNumber]],Table5[[#This Row],[NSF AwardNumber]])</f>
        <v>1739467</v>
      </c>
      <c r="B237" t="s">
        <v>1468</v>
      </c>
      <c r="C237" t="s">
        <v>508</v>
      </c>
      <c r="D237" t="s">
        <v>509</v>
      </c>
      <c r="E237" t="s">
        <v>1485</v>
      </c>
      <c r="F237" t="s">
        <v>511</v>
      </c>
      <c r="G237" t="s">
        <v>512</v>
      </c>
      <c r="H237" t="s">
        <v>1472</v>
      </c>
      <c r="I237" t="s">
        <v>54</v>
      </c>
      <c r="J237" t="s">
        <v>1486</v>
      </c>
      <c r="K237" t="s">
        <v>1487</v>
      </c>
    </row>
    <row r="238" spans="1:11" x14ac:dyDescent="0.25">
      <c r="A238" s="4" t="str">
        <f>HYPERLINK("https://www.nsf.gov/awardsearch/showAward?AWD_ID="&amp; Table5[[#This Row],[NSF AwardNumber]],Table5[[#This Row],[NSF AwardNumber]])</f>
        <v>1739505</v>
      </c>
      <c r="B238" t="s">
        <v>1488</v>
      </c>
      <c r="C238" t="s">
        <v>1489</v>
      </c>
      <c r="D238" t="s">
        <v>1490</v>
      </c>
      <c r="E238" t="s">
        <v>1491</v>
      </c>
      <c r="F238" t="s">
        <v>101</v>
      </c>
      <c r="G238" t="s">
        <v>306</v>
      </c>
      <c r="H238" t="s">
        <v>1492</v>
      </c>
      <c r="I238" t="s">
        <v>1493</v>
      </c>
      <c r="J238" t="s">
        <v>131</v>
      </c>
      <c r="K238" t="s">
        <v>1494</v>
      </c>
    </row>
    <row r="239" spans="1:11" x14ac:dyDescent="0.25">
      <c r="A239" s="4" t="str">
        <f>HYPERLINK("https://www.nsf.gov/awardsearch/showAward?AWD_ID="&amp; Table5[[#This Row],[NSF AwardNumber]],Table5[[#This Row],[NSF AwardNumber]])</f>
        <v>1645964</v>
      </c>
      <c r="B239" t="s">
        <v>1331</v>
      </c>
      <c r="C239" t="s">
        <v>1371</v>
      </c>
      <c r="D239" t="s">
        <v>1372</v>
      </c>
      <c r="E239" t="s">
        <v>1495</v>
      </c>
      <c r="F239" t="s">
        <v>110</v>
      </c>
      <c r="G239" t="s">
        <v>204</v>
      </c>
      <c r="H239" t="s">
        <v>837</v>
      </c>
      <c r="I239" t="s">
        <v>1208</v>
      </c>
      <c r="J239" t="s">
        <v>131</v>
      </c>
      <c r="K239" t="s">
        <v>1496</v>
      </c>
    </row>
    <row r="240" spans="1:11" x14ac:dyDescent="0.25">
      <c r="A240" s="4" t="str">
        <f>HYPERLINK("https://www.nsf.gov/awardsearch/showAward?AWD_ID="&amp; Table5[[#This Row],[NSF AwardNumber]],Table5[[#This Row],[NSF AwardNumber]])</f>
        <v>1739355</v>
      </c>
      <c r="B240" t="s">
        <v>1497</v>
      </c>
      <c r="C240" t="s">
        <v>388</v>
      </c>
      <c r="D240" t="s">
        <v>1498</v>
      </c>
      <c r="E240" t="s">
        <v>1098</v>
      </c>
      <c r="F240" t="s">
        <v>110</v>
      </c>
      <c r="G240" t="s">
        <v>387</v>
      </c>
      <c r="H240" t="s">
        <v>10</v>
      </c>
      <c r="I240" t="s">
        <v>14</v>
      </c>
      <c r="J240" t="s">
        <v>131</v>
      </c>
      <c r="K240" t="s">
        <v>1499</v>
      </c>
    </row>
    <row r="241" spans="1:11" x14ac:dyDescent="0.25">
      <c r="A241" s="4" t="str">
        <f>HYPERLINK("https://www.nsf.gov/awardsearch/showAward?AWD_ID="&amp; Table5[[#This Row],[NSF AwardNumber]],Table5[[#This Row],[NSF AwardNumber]])</f>
        <v>1739671</v>
      </c>
      <c r="B241" t="s">
        <v>1500</v>
      </c>
      <c r="C241" t="s">
        <v>1501</v>
      </c>
      <c r="D241" t="s">
        <v>1502</v>
      </c>
      <c r="E241" t="s">
        <v>1503</v>
      </c>
      <c r="F241" t="s">
        <v>31</v>
      </c>
      <c r="G241" t="s">
        <v>947</v>
      </c>
      <c r="H241" t="s">
        <v>10</v>
      </c>
      <c r="I241" t="s">
        <v>14</v>
      </c>
      <c r="J241" t="s">
        <v>1504</v>
      </c>
      <c r="K241" t="s">
        <v>1505</v>
      </c>
    </row>
    <row r="242" spans="1:11" x14ac:dyDescent="0.25">
      <c r="A242" s="4" t="str">
        <f>HYPERLINK("https://www.nsf.gov/awardsearch/showAward?AWD_ID="&amp; Table5[[#This Row],[NSF AwardNumber]],Table5[[#This Row],[NSF AwardNumber]])</f>
        <v>1739396</v>
      </c>
      <c r="B242" t="s">
        <v>1348</v>
      </c>
      <c r="C242" t="s">
        <v>1506</v>
      </c>
      <c r="D242" t="s">
        <v>1507</v>
      </c>
      <c r="E242" t="s">
        <v>1508</v>
      </c>
      <c r="F242" t="s">
        <v>80</v>
      </c>
      <c r="G242" t="s">
        <v>843</v>
      </c>
      <c r="H242" t="s">
        <v>837</v>
      </c>
      <c r="I242" t="s">
        <v>1208</v>
      </c>
      <c r="J242" t="s">
        <v>131</v>
      </c>
      <c r="K242" t="s">
        <v>1509</v>
      </c>
    </row>
    <row r="243" spans="1:11" x14ac:dyDescent="0.25">
      <c r="A243" s="4" t="str">
        <f>HYPERLINK("https://www.nsf.gov/awardsearch/showAward?AWD_ID="&amp; Table5[[#This Row],[NSF AwardNumber]],Table5[[#This Row],[NSF AwardNumber]])</f>
        <v>1739674</v>
      </c>
      <c r="B243" t="s">
        <v>1364</v>
      </c>
      <c r="C243" t="s">
        <v>1510</v>
      </c>
      <c r="D243" t="s">
        <v>1511</v>
      </c>
      <c r="E243" t="s">
        <v>1512</v>
      </c>
      <c r="F243" t="s">
        <v>511</v>
      </c>
      <c r="G243" t="s">
        <v>1513</v>
      </c>
      <c r="H243" t="s">
        <v>837</v>
      </c>
      <c r="I243" t="s">
        <v>1208</v>
      </c>
      <c r="J243" t="s">
        <v>131</v>
      </c>
      <c r="K243" t="s">
        <v>1514</v>
      </c>
    </row>
    <row r="244" spans="1:11" x14ac:dyDescent="0.25">
      <c r="A244" s="4" t="str">
        <f>HYPERLINK("https://www.nsf.gov/awardsearch/showAward?AWD_ID="&amp; Table5[[#This Row],[NSF AwardNumber]],Table5[[#This Row],[NSF AwardNumber]])</f>
        <v>1646121</v>
      </c>
      <c r="B244" t="s">
        <v>1331</v>
      </c>
      <c r="C244" t="s">
        <v>1515</v>
      </c>
      <c r="D244" t="s">
        <v>1516</v>
      </c>
      <c r="E244" t="s">
        <v>1517</v>
      </c>
      <c r="F244" t="s">
        <v>101</v>
      </c>
      <c r="G244" t="s">
        <v>102</v>
      </c>
      <c r="H244" t="s">
        <v>837</v>
      </c>
      <c r="I244" t="s">
        <v>1208</v>
      </c>
      <c r="J244" t="s">
        <v>131</v>
      </c>
      <c r="K244" t="s">
        <v>1518</v>
      </c>
    </row>
    <row r="245" spans="1:11" x14ac:dyDescent="0.25">
      <c r="A245" s="4" t="str">
        <f>HYPERLINK("https://www.nsf.gov/awardsearch/showAward?AWD_ID="&amp; Table5[[#This Row],[NSF AwardNumber]],Table5[[#This Row],[NSF AwardNumber]])</f>
        <v>1751454</v>
      </c>
      <c r="B245" t="s">
        <v>1519</v>
      </c>
      <c r="C245" t="s">
        <v>1520</v>
      </c>
      <c r="D245" t="s">
        <v>1521</v>
      </c>
      <c r="E245" t="s">
        <v>1016</v>
      </c>
      <c r="F245" t="s">
        <v>36</v>
      </c>
      <c r="G245" t="s">
        <v>865</v>
      </c>
      <c r="H245" t="s">
        <v>1522</v>
      </c>
      <c r="I245" t="s">
        <v>1523</v>
      </c>
      <c r="J245" t="s">
        <v>131</v>
      </c>
      <c r="K245" t="s">
        <v>1524</v>
      </c>
    </row>
    <row r="246" spans="1:11" x14ac:dyDescent="0.25">
      <c r="A246" s="4" t="str">
        <f>HYPERLINK("https://www.nsf.gov/awardsearch/showAward?AWD_ID="&amp; Table5[[#This Row],[NSF AwardNumber]],Table5[[#This Row],[NSF AwardNumber]])</f>
        <v>1748762</v>
      </c>
      <c r="B246" t="s">
        <v>1525</v>
      </c>
      <c r="C246" t="s">
        <v>1526</v>
      </c>
      <c r="D246" t="s">
        <v>1527</v>
      </c>
      <c r="E246" t="s">
        <v>1528</v>
      </c>
      <c r="F246" t="s">
        <v>361</v>
      </c>
      <c r="G246" t="s">
        <v>362</v>
      </c>
      <c r="H246" t="s">
        <v>1263</v>
      </c>
      <c r="I246" t="s">
        <v>1529</v>
      </c>
      <c r="J246" t="s">
        <v>131</v>
      </c>
      <c r="K246" t="s">
        <v>1530</v>
      </c>
    </row>
    <row r="247" spans="1:11" x14ac:dyDescent="0.25">
      <c r="A247" s="4" t="str">
        <f>HYPERLINK("https://www.nsf.gov/awardsearch/showAward?AWD_ID="&amp; Table5[[#This Row],[NSF AwardNumber]],Table5[[#This Row],[NSF AwardNumber]])</f>
        <v>1739485</v>
      </c>
      <c r="B247" t="s">
        <v>1388</v>
      </c>
      <c r="C247" t="s">
        <v>1531</v>
      </c>
      <c r="D247" t="s">
        <v>1532</v>
      </c>
      <c r="E247" t="s">
        <v>1533</v>
      </c>
      <c r="F247" t="s">
        <v>762</v>
      </c>
      <c r="G247" t="s">
        <v>1534</v>
      </c>
      <c r="H247" t="s">
        <v>10</v>
      </c>
      <c r="I247" t="s">
        <v>14</v>
      </c>
      <c r="J247" t="s">
        <v>1535</v>
      </c>
      <c r="K247" t="s">
        <v>1536</v>
      </c>
    </row>
    <row r="248" spans="1:11" x14ac:dyDescent="0.25">
      <c r="A248" s="4" t="str">
        <f>HYPERLINK("https://www.nsf.gov/awardsearch/showAward?AWD_ID="&amp; Table5[[#This Row],[NSF AwardNumber]],Table5[[#This Row],[NSF AwardNumber]])</f>
        <v>1646307</v>
      </c>
      <c r="B248" t="s">
        <v>1409</v>
      </c>
      <c r="C248" t="s">
        <v>1537</v>
      </c>
      <c r="D248" t="s">
        <v>1538</v>
      </c>
      <c r="E248" t="s">
        <v>1539</v>
      </c>
      <c r="F248" t="s">
        <v>110</v>
      </c>
      <c r="G248" t="s">
        <v>387</v>
      </c>
      <c r="H248" t="s">
        <v>10</v>
      </c>
      <c r="I248" t="s">
        <v>71</v>
      </c>
      <c r="J248" t="s">
        <v>131</v>
      </c>
      <c r="K248" t="s">
        <v>1540</v>
      </c>
    </row>
    <row r="249" spans="1:11" x14ac:dyDescent="0.25">
      <c r="A249" s="4" t="str">
        <f>HYPERLINK("https://www.nsf.gov/awardsearch/showAward?AWD_ID="&amp; Table5[[#This Row],[NSF AwardNumber]],Table5[[#This Row],[NSF AwardNumber]])</f>
        <v>1739308</v>
      </c>
      <c r="B249" t="s">
        <v>1541</v>
      </c>
      <c r="C249" t="s">
        <v>1542</v>
      </c>
      <c r="D249" t="s">
        <v>1543</v>
      </c>
      <c r="E249" t="s">
        <v>1544</v>
      </c>
      <c r="F249" t="s">
        <v>189</v>
      </c>
      <c r="G249" t="s">
        <v>419</v>
      </c>
      <c r="H249" t="s">
        <v>10</v>
      </c>
      <c r="I249" t="s">
        <v>14</v>
      </c>
      <c r="J249" t="s">
        <v>1545</v>
      </c>
      <c r="K249" t="s">
        <v>1546</v>
      </c>
    </row>
    <row r="250" spans="1:11" x14ac:dyDescent="0.25">
      <c r="A250" s="4" t="str">
        <f>HYPERLINK("https://www.nsf.gov/awardsearch/showAward?AWD_ID="&amp; Table5[[#This Row],[NSF AwardNumber]],Table5[[#This Row],[NSF AwardNumber]])</f>
        <v>1645952</v>
      </c>
      <c r="B250" t="s">
        <v>1547</v>
      </c>
      <c r="C250" t="s">
        <v>1548</v>
      </c>
      <c r="D250" t="s">
        <v>1549</v>
      </c>
      <c r="E250" t="s">
        <v>1550</v>
      </c>
      <c r="F250" t="s">
        <v>101</v>
      </c>
      <c r="G250" t="s">
        <v>714</v>
      </c>
      <c r="H250" t="s">
        <v>1551</v>
      </c>
      <c r="I250" t="s">
        <v>1552</v>
      </c>
      <c r="J250" t="s">
        <v>1553</v>
      </c>
      <c r="K250" t="s">
        <v>1554</v>
      </c>
    </row>
    <row r="251" spans="1:11" x14ac:dyDescent="0.25">
      <c r="A251" s="4" t="str">
        <f>HYPERLINK("https://www.nsf.gov/awardsearch/showAward?AWD_ID="&amp; Table5[[#This Row],[NSF AwardNumber]],Table5[[#This Row],[NSF AwardNumber]])</f>
        <v>1552838</v>
      </c>
      <c r="B251" t="s">
        <v>1555</v>
      </c>
      <c r="C251" t="s">
        <v>1556</v>
      </c>
      <c r="D251" t="s">
        <v>1557</v>
      </c>
      <c r="E251" t="s">
        <v>1558</v>
      </c>
      <c r="F251" t="s">
        <v>168</v>
      </c>
      <c r="G251" t="s">
        <v>169</v>
      </c>
      <c r="H251" t="s">
        <v>316</v>
      </c>
      <c r="I251" t="s">
        <v>1440</v>
      </c>
      <c r="J251" t="s">
        <v>131</v>
      </c>
      <c r="K251" t="s">
        <v>1559</v>
      </c>
    </row>
    <row r="252" spans="1:11" x14ac:dyDescent="0.25">
      <c r="A252" s="4" t="str">
        <f>HYPERLINK("https://www.nsf.gov/awardsearch/showAward?AWD_ID="&amp; Table5[[#This Row],[NSF AwardNumber]],Table5[[#This Row],[NSF AwardNumber]])</f>
        <v>1739344</v>
      </c>
      <c r="B252" t="s">
        <v>1497</v>
      </c>
      <c r="C252" t="s">
        <v>1560</v>
      </c>
      <c r="D252" t="s">
        <v>1561</v>
      </c>
      <c r="E252" t="s">
        <v>1562</v>
      </c>
      <c r="F252" t="s">
        <v>63</v>
      </c>
      <c r="G252" t="s">
        <v>123</v>
      </c>
      <c r="H252" t="s">
        <v>10</v>
      </c>
      <c r="I252" t="s">
        <v>14</v>
      </c>
      <c r="J252" t="s">
        <v>1563</v>
      </c>
      <c r="K252" t="s">
        <v>1564</v>
      </c>
    </row>
    <row r="253" spans="1:11" x14ac:dyDescent="0.25">
      <c r="A253" s="4" t="str">
        <f>HYPERLINK("https://www.nsf.gov/awardsearch/showAward?AWD_ID="&amp; Table5[[#This Row],[NSF AwardNumber]],Table5[[#This Row],[NSF AwardNumber]])</f>
        <v>1739966</v>
      </c>
      <c r="B253" t="s">
        <v>1565</v>
      </c>
      <c r="C253" t="s">
        <v>1566</v>
      </c>
      <c r="D253" t="s">
        <v>1567</v>
      </c>
      <c r="E253" t="s">
        <v>431</v>
      </c>
      <c r="F253" t="s">
        <v>80</v>
      </c>
      <c r="G253" t="s">
        <v>212</v>
      </c>
      <c r="H253" t="s">
        <v>837</v>
      </c>
      <c r="I253" t="s">
        <v>1208</v>
      </c>
      <c r="J253" t="s">
        <v>1568</v>
      </c>
      <c r="K253" t="s">
        <v>1569</v>
      </c>
    </row>
    <row r="254" spans="1:11" x14ac:dyDescent="0.25">
      <c r="A254" s="4" t="str">
        <f>HYPERLINK("https://www.nsf.gov/awardsearch/showAward?AWD_ID="&amp; Table5[[#This Row],[NSF AwardNumber]],Table5[[#This Row],[NSF AwardNumber]])</f>
        <v>1545116</v>
      </c>
      <c r="B254" t="s">
        <v>1570</v>
      </c>
      <c r="C254" t="s">
        <v>469</v>
      </c>
      <c r="D254" t="s">
        <v>1571</v>
      </c>
      <c r="E254" t="s">
        <v>1572</v>
      </c>
      <c r="F254" t="s">
        <v>110</v>
      </c>
      <c r="G254" t="s">
        <v>204</v>
      </c>
      <c r="H254" t="s">
        <v>1551</v>
      </c>
      <c r="I254" t="s">
        <v>1552</v>
      </c>
      <c r="J254" t="s">
        <v>1573</v>
      </c>
      <c r="K254" t="s">
        <v>1574</v>
      </c>
    </row>
    <row r="255" spans="1:11" x14ac:dyDescent="0.25">
      <c r="A255" s="4" t="str">
        <f>HYPERLINK("https://www.nsf.gov/awardsearch/showAward?AWD_ID="&amp; Table5[[#This Row],[NSF AwardNumber]],Table5[[#This Row],[NSF AwardNumber]])</f>
        <v>1553494</v>
      </c>
      <c r="B255" t="s">
        <v>1575</v>
      </c>
      <c r="C255" t="s">
        <v>252</v>
      </c>
      <c r="D255" t="s">
        <v>253</v>
      </c>
      <c r="E255" t="s">
        <v>1576</v>
      </c>
      <c r="F255" t="s">
        <v>255</v>
      </c>
      <c r="G255" t="s">
        <v>256</v>
      </c>
      <c r="H255" t="s">
        <v>1577</v>
      </c>
      <c r="I255" t="s">
        <v>1578</v>
      </c>
      <c r="J255" t="s">
        <v>131</v>
      </c>
      <c r="K255" t="s">
        <v>1579</v>
      </c>
    </row>
    <row r="256" spans="1:11" x14ac:dyDescent="0.25">
      <c r="A256" s="4" t="str">
        <f>HYPERLINK("https://www.nsf.gov/awardsearch/showAward?AWD_ID="&amp; Table5[[#This Row],[NSF AwardNumber]],Table5[[#This Row],[NSF AwardNumber]])</f>
        <v>1544714</v>
      </c>
      <c r="B256" t="s">
        <v>1580</v>
      </c>
      <c r="C256" t="s">
        <v>1581</v>
      </c>
      <c r="D256" t="s">
        <v>1582</v>
      </c>
      <c r="E256" t="s">
        <v>1361</v>
      </c>
      <c r="F256" t="s">
        <v>110</v>
      </c>
      <c r="G256" t="s">
        <v>387</v>
      </c>
      <c r="H256" t="s">
        <v>794</v>
      </c>
      <c r="I256" t="s">
        <v>127</v>
      </c>
      <c r="J256" t="s">
        <v>131</v>
      </c>
      <c r="K256" t="s">
        <v>1583</v>
      </c>
    </row>
    <row r="257" spans="1:11" x14ac:dyDescent="0.25">
      <c r="A257" s="4" t="str">
        <f>HYPERLINK("https://www.nsf.gov/awardsearch/showAward?AWD_ID="&amp; Table5[[#This Row],[NSF AwardNumber]],Table5[[#This Row],[NSF AwardNumber]])</f>
        <v>1740047</v>
      </c>
      <c r="B257" t="s">
        <v>1584</v>
      </c>
      <c r="C257" t="s">
        <v>1585</v>
      </c>
      <c r="D257" t="s">
        <v>1586</v>
      </c>
      <c r="E257" t="s">
        <v>1587</v>
      </c>
      <c r="F257" t="s">
        <v>110</v>
      </c>
      <c r="G257" t="s">
        <v>275</v>
      </c>
      <c r="H257" t="s">
        <v>10</v>
      </c>
      <c r="I257" t="s">
        <v>14</v>
      </c>
      <c r="J257" t="s">
        <v>1588</v>
      </c>
      <c r="K257" t="s">
        <v>1589</v>
      </c>
    </row>
    <row r="258" spans="1:11" x14ac:dyDescent="0.25">
      <c r="A258" s="4" t="str">
        <f>HYPERLINK("https://www.nsf.gov/awardsearch/showAward?AWD_ID="&amp; Table5[[#This Row],[NSF AwardNumber]],Table5[[#This Row],[NSF AwardNumber]])</f>
        <v>1544678</v>
      </c>
      <c r="B258" t="s">
        <v>1590</v>
      </c>
      <c r="C258" t="s">
        <v>1591</v>
      </c>
      <c r="D258" t="s">
        <v>1592</v>
      </c>
      <c r="E258" t="s">
        <v>1593</v>
      </c>
      <c r="F258" t="s">
        <v>36</v>
      </c>
      <c r="G258" t="s">
        <v>37</v>
      </c>
      <c r="H258" t="s">
        <v>794</v>
      </c>
      <c r="I258" t="s">
        <v>127</v>
      </c>
      <c r="J258" t="s">
        <v>1594</v>
      </c>
      <c r="K258" t="s">
        <v>1595</v>
      </c>
    </row>
    <row r="259" spans="1:11" x14ac:dyDescent="0.25">
      <c r="A259" s="4" t="str">
        <f>HYPERLINK("https://www.nsf.gov/awardsearch/showAward?AWD_ID="&amp; Table5[[#This Row],[NSF AwardNumber]],Table5[[#This Row],[NSF AwardNumber]])</f>
        <v>1652538</v>
      </c>
      <c r="B259" t="s">
        <v>1596</v>
      </c>
      <c r="C259" t="s">
        <v>1597</v>
      </c>
      <c r="D259" t="s">
        <v>1598</v>
      </c>
      <c r="E259" t="s">
        <v>1599</v>
      </c>
      <c r="F259" t="s">
        <v>824</v>
      </c>
      <c r="G259" t="s">
        <v>1600</v>
      </c>
      <c r="H259" t="s">
        <v>490</v>
      </c>
      <c r="I259" t="s">
        <v>1601</v>
      </c>
      <c r="J259" t="s">
        <v>131</v>
      </c>
      <c r="K259" t="s">
        <v>1602</v>
      </c>
    </row>
    <row r="260" spans="1:11" x14ac:dyDescent="0.25">
      <c r="A260" s="4" t="str">
        <f>HYPERLINK("https://www.nsf.gov/awardsearch/showAward?AWD_ID="&amp; Table5[[#This Row],[NSF AwardNumber]],Table5[[#This Row],[NSF AwardNumber]])</f>
        <v>1750789</v>
      </c>
      <c r="B260" t="s">
        <v>1603</v>
      </c>
      <c r="C260" t="s">
        <v>1604</v>
      </c>
      <c r="D260" t="s">
        <v>1605</v>
      </c>
      <c r="E260" t="s">
        <v>1606</v>
      </c>
      <c r="F260" t="s">
        <v>19</v>
      </c>
      <c r="G260" t="s">
        <v>20</v>
      </c>
      <c r="H260" t="s">
        <v>1301</v>
      </c>
      <c r="I260" t="s">
        <v>213</v>
      </c>
      <c r="J260" t="s">
        <v>131</v>
      </c>
      <c r="K260" t="s">
        <v>1607</v>
      </c>
    </row>
    <row r="261" spans="1:11" x14ac:dyDescent="0.25">
      <c r="A261" s="4" t="str">
        <f>HYPERLINK("https://www.nsf.gov/awardsearch/showAward?AWD_ID="&amp; Table5[[#This Row],[NSF AwardNumber]],Table5[[#This Row],[NSF AwardNumber]])</f>
        <v>1652113</v>
      </c>
      <c r="B261" t="s">
        <v>1608</v>
      </c>
      <c r="C261" t="s">
        <v>1609</v>
      </c>
      <c r="D261" t="s">
        <v>1610</v>
      </c>
      <c r="E261" t="s">
        <v>1611</v>
      </c>
      <c r="F261" t="s">
        <v>626</v>
      </c>
      <c r="G261" t="s">
        <v>1612</v>
      </c>
      <c r="H261" t="s">
        <v>913</v>
      </c>
      <c r="I261" t="s">
        <v>1613</v>
      </c>
      <c r="J261" t="s">
        <v>131</v>
      </c>
      <c r="K261" t="s">
        <v>1614</v>
      </c>
    </row>
    <row r="262" spans="1:11" x14ac:dyDescent="0.25">
      <c r="A262" s="4" t="str">
        <f>HYPERLINK("https://www.nsf.gov/awardsearch/showAward?AWD_ID="&amp; Table5[[#This Row],[NSF AwardNumber]],Table5[[#This Row],[NSF AwardNumber]])</f>
        <v>1750864</v>
      </c>
      <c r="B262" t="s">
        <v>1615</v>
      </c>
      <c r="C262" t="s">
        <v>1616</v>
      </c>
      <c r="D262" t="s">
        <v>1617</v>
      </c>
      <c r="E262" t="s">
        <v>1618</v>
      </c>
      <c r="F262" t="s">
        <v>80</v>
      </c>
      <c r="G262" t="s">
        <v>212</v>
      </c>
      <c r="H262" t="s">
        <v>1619</v>
      </c>
      <c r="I262" t="s">
        <v>1620</v>
      </c>
      <c r="J262" t="s">
        <v>131</v>
      </c>
      <c r="K262" t="s">
        <v>1621</v>
      </c>
    </row>
    <row r="263" spans="1:11" x14ac:dyDescent="0.25">
      <c r="A263" s="4" t="str">
        <f>HYPERLINK("https://www.nsf.gov/awardsearch/showAward?AWD_ID="&amp; Table5[[#This Row],[NSF AwardNumber]],Table5[[#This Row],[NSF AwardNumber]])</f>
        <v>1646009</v>
      </c>
      <c r="B263" t="s">
        <v>1622</v>
      </c>
      <c r="C263" t="s">
        <v>1623</v>
      </c>
      <c r="D263" t="s">
        <v>1624</v>
      </c>
      <c r="E263" t="s">
        <v>835</v>
      </c>
      <c r="F263" t="s">
        <v>189</v>
      </c>
      <c r="G263" t="s">
        <v>369</v>
      </c>
      <c r="H263" t="s">
        <v>205</v>
      </c>
      <c r="I263" t="s">
        <v>21</v>
      </c>
      <c r="J263" t="s">
        <v>1625</v>
      </c>
      <c r="K263" t="s">
        <v>1626</v>
      </c>
    </row>
    <row r="264" spans="1:11" x14ac:dyDescent="0.25">
      <c r="A264" s="4" t="str">
        <f>HYPERLINK("https://www.nsf.gov/awardsearch/showAward?AWD_ID="&amp; Table5[[#This Row],[NSF AwardNumber]],Table5[[#This Row],[NSF AwardNumber]])</f>
        <v>1739936</v>
      </c>
      <c r="B264" t="s">
        <v>1627</v>
      </c>
      <c r="C264" t="s">
        <v>1628</v>
      </c>
      <c r="D264" t="s">
        <v>1629</v>
      </c>
      <c r="E264" t="s">
        <v>1630</v>
      </c>
      <c r="F264" t="s">
        <v>69</v>
      </c>
      <c r="G264" t="s">
        <v>70</v>
      </c>
      <c r="H264" t="s">
        <v>44</v>
      </c>
      <c r="I264" t="s">
        <v>14</v>
      </c>
      <c r="J264" t="s">
        <v>131</v>
      </c>
      <c r="K264" t="s">
        <v>1631</v>
      </c>
    </row>
    <row r="265" spans="1:11" x14ac:dyDescent="0.25">
      <c r="A265" s="4" t="str">
        <f>HYPERLINK("https://www.nsf.gov/awardsearch/showAward?AWD_ID="&amp; Table5[[#This Row],[NSF AwardNumber]],Table5[[#This Row],[NSF AwardNumber]])</f>
        <v>1645832</v>
      </c>
      <c r="B265" t="s">
        <v>1331</v>
      </c>
      <c r="C265" t="s">
        <v>1632</v>
      </c>
      <c r="D265" t="s">
        <v>1633</v>
      </c>
      <c r="E265" t="s">
        <v>1634</v>
      </c>
      <c r="F265" t="s">
        <v>110</v>
      </c>
      <c r="G265" t="s">
        <v>387</v>
      </c>
      <c r="H265" t="s">
        <v>837</v>
      </c>
      <c r="I265" t="s">
        <v>1208</v>
      </c>
      <c r="J265" t="s">
        <v>131</v>
      </c>
      <c r="K265" t="s">
        <v>1635</v>
      </c>
    </row>
    <row r="266" spans="1:11" x14ac:dyDescent="0.25">
      <c r="A266" s="4" t="str">
        <f>HYPERLINK("https://www.nsf.gov/awardsearch/showAward?AWD_ID="&amp; Table5[[#This Row],[NSF AwardNumber]],Table5[[#This Row],[NSF AwardNumber]])</f>
        <v>1652544</v>
      </c>
      <c r="B266" t="s">
        <v>1636</v>
      </c>
      <c r="C266" t="s">
        <v>1637</v>
      </c>
      <c r="D266" t="s">
        <v>1638</v>
      </c>
      <c r="E266" t="s">
        <v>1639</v>
      </c>
      <c r="F266" t="s">
        <v>91</v>
      </c>
      <c r="G266" t="s">
        <v>1640</v>
      </c>
      <c r="H266" t="s">
        <v>1641</v>
      </c>
      <c r="I266" t="s">
        <v>1642</v>
      </c>
      <c r="J266" t="s">
        <v>131</v>
      </c>
      <c r="K266" t="s">
        <v>1643</v>
      </c>
    </row>
    <row r="267" spans="1:11" x14ac:dyDescent="0.25">
      <c r="A267" s="4" t="str">
        <f>HYPERLINK("https://www.nsf.gov/awardsearch/showAward?AWD_ID="&amp; Table5[[#This Row],[NSF AwardNumber]],Table5[[#This Row],[NSF AwardNumber]])</f>
        <v>1739452</v>
      </c>
      <c r="B267" t="s">
        <v>1644</v>
      </c>
      <c r="C267" t="s">
        <v>1645</v>
      </c>
      <c r="D267" t="s">
        <v>1646</v>
      </c>
      <c r="E267" t="s">
        <v>1647</v>
      </c>
      <c r="F267" t="s">
        <v>380</v>
      </c>
      <c r="G267" t="s">
        <v>381</v>
      </c>
      <c r="H267" t="s">
        <v>837</v>
      </c>
      <c r="I267" t="s">
        <v>82</v>
      </c>
      <c r="J267" t="s">
        <v>1648</v>
      </c>
      <c r="K267" t="s">
        <v>1649</v>
      </c>
    </row>
    <row r="268" spans="1:11" x14ac:dyDescent="0.25">
      <c r="A268" s="4" t="str">
        <f>HYPERLINK("https://www.nsf.gov/awardsearch/showAward?AWD_ID="&amp; Table5[[#This Row],[NSF AwardNumber]],Table5[[#This Row],[NSF AwardNumber]])</f>
        <v>1739189</v>
      </c>
      <c r="B268" t="s">
        <v>1497</v>
      </c>
      <c r="C268" t="s">
        <v>1650</v>
      </c>
      <c r="D268" t="s">
        <v>1651</v>
      </c>
      <c r="E268" t="s">
        <v>1098</v>
      </c>
      <c r="F268" t="s">
        <v>80</v>
      </c>
      <c r="G268" t="s">
        <v>212</v>
      </c>
      <c r="H268" t="s">
        <v>10</v>
      </c>
      <c r="I268" t="s">
        <v>14</v>
      </c>
      <c r="J268" t="s">
        <v>131</v>
      </c>
      <c r="K268" t="s">
        <v>1652</v>
      </c>
    </row>
    <row r="269" spans="1:11" x14ac:dyDescent="0.25">
      <c r="A269" s="4" t="str">
        <f>HYPERLINK("https://www.nsf.gov/awardsearch/showAward?AWD_ID="&amp; Table5[[#This Row],[NSF AwardNumber]],Table5[[#This Row],[NSF AwardNumber]])</f>
        <v>1646522</v>
      </c>
      <c r="B269" t="s">
        <v>1331</v>
      </c>
      <c r="C269" t="s">
        <v>1609</v>
      </c>
      <c r="D269" t="s">
        <v>1610</v>
      </c>
      <c r="E269" t="s">
        <v>1653</v>
      </c>
      <c r="F269" t="s">
        <v>626</v>
      </c>
      <c r="G269" t="s">
        <v>1612</v>
      </c>
      <c r="H269" t="s">
        <v>837</v>
      </c>
      <c r="I269" t="s">
        <v>1208</v>
      </c>
      <c r="J269" t="s">
        <v>1654</v>
      </c>
      <c r="K269" t="s">
        <v>1655</v>
      </c>
    </row>
    <row r="270" spans="1:11" x14ac:dyDescent="0.25">
      <c r="A270" s="4" t="str">
        <f>HYPERLINK("https://www.nsf.gov/awardsearch/showAward?AWD_ID="&amp; Table5[[#This Row],[NSF AwardNumber]],Table5[[#This Row],[NSF AwardNumber]])</f>
        <v>1739886</v>
      </c>
      <c r="B270" t="s">
        <v>1336</v>
      </c>
      <c r="C270" t="s">
        <v>1656</v>
      </c>
      <c r="D270" t="s">
        <v>1657</v>
      </c>
      <c r="E270" t="s">
        <v>379</v>
      </c>
      <c r="F270" t="s">
        <v>1059</v>
      </c>
      <c r="G270" t="s">
        <v>1658</v>
      </c>
      <c r="H270" t="s">
        <v>10</v>
      </c>
      <c r="I270" t="s">
        <v>14</v>
      </c>
      <c r="J270" t="s">
        <v>131</v>
      </c>
      <c r="K270" t="s">
        <v>1659</v>
      </c>
    </row>
    <row r="271" spans="1:11" x14ac:dyDescent="0.25">
      <c r="A271" s="4" t="str">
        <f>HYPERLINK("https://www.nsf.gov/awardsearch/showAward?AWD_ID="&amp; Table5[[#This Row],[NSF AwardNumber]],Table5[[#This Row],[NSF AwardNumber]])</f>
        <v>1544613</v>
      </c>
      <c r="B271" t="s">
        <v>1590</v>
      </c>
      <c r="C271" t="s">
        <v>1660</v>
      </c>
      <c r="D271" t="s">
        <v>1661</v>
      </c>
      <c r="E271" t="s">
        <v>1662</v>
      </c>
      <c r="F271" t="s">
        <v>31</v>
      </c>
      <c r="G271" t="s">
        <v>947</v>
      </c>
      <c r="H271" t="s">
        <v>794</v>
      </c>
      <c r="I271" t="s">
        <v>127</v>
      </c>
      <c r="J271" t="s">
        <v>131</v>
      </c>
      <c r="K271" t="s">
        <v>1663</v>
      </c>
    </row>
    <row r="272" spans="1:11" x14ac:dyDescent="0.25">
      <c r="A272" s="4" t="str">
        <f>HYPERLINK("https://www.nsf.gov/awardsearch/showAward?AWD_ID="&amp; Table5[[#This Row],[NSF AwardNumber]],Table5[[#This Row],[NSF AwardNumber]])</f>
        <v>1646420</v>
      </c>
      <c r="B272" t="s">
        <v>1341</v>
      </c>
      <c r="C272" t="s">
        <v>1664</v>
      </c>
      <c r="D272" t="s">
        <v>1665</v>
      </c>
      <c r="E272" t="s">
        <v>1666</v>
      </c>
      <c r="F272" t="s">
        <v>1667</v>
      </c>
      <c r="G272" t="s">
        <v>1668</v>
      </c>
      <c r="H272" t="s">
        <v>794</v>
      </c>
      <c r="I272" t="s">
        <v>14</v>
      </c>
      <c r="J272" t="s">
        <v>131</v>
      </c>
      <c r="K272" t="s">
        <v>1669</v>
      </c>
    </row>
    <row r="273" spans="1:11" x14ac:dyDescent="0.25">
      <c r="A273" s="4" t="str">
        <f>HYPERLINK("https://www.nsf.gov/awardsearch/showAward?AWD_ID="&amp; Table5[[#This Row],[NSF AwardNumber]],Table5[[#This Row],[NSF AwardNumber]])</f>
        <v>1646204</v>
      </c>
      <c r="B273" t="s">
        <v>1622</v>
      </c>
      <c r="C273" t="s">
        <v>227</v>
      </c>
      <c r="D273" t="s">
        <v>228</v>
      </c>
      <c r="E273" t="s">
        <v>1670</v>
      </c>
      <c r="F273" t="s">
        <v>19</v>
      </c>
      <c r="G273" t="s">
        <v>230</v>
      </c>
      <c r="H273" t="s">
        <v>205</v>
      </c>
      <c r="I273" t="s">
        <v>21</v>
      </c>
      <c r="J273" t="s">
        <v>1671</v>
      </c>
      <c r="K273" t="s">
        <v>1672</v>
      </c>
    </row>
    <row r="274" spans="1:11" x14ac:dyDescent="0.25">
      <c r="A274" s="4" t="str">
        <f>HYPERLINK("https://www.nsf.gov/awardsearch/showAward?AWD_ID="&amp; Table5[[#This Row],[NSF AwardNumber]],Table5[[#This Row],[NSF AwardNumber]])</f>
        <v>1740052</v>
      </c>
      <c r="B274" t="s">
        <v>1326</v>
      </c>
      <c r="C274" t="s">
        <v>811</v>
      </c>
      <c r="D274" t="s">
        <v>812</v>
      </c>
      <c r="E274" t="s">
        <v>1673</v>
      </c>
      <c r="F274" t="s">
        <v>110</v>
      </c>
      <c r="G274" t="s">
        <v>719</v>
      </c>
      <c r="H274" t="s">
        <v>837</v>
      </c>
      <c r="I274" t="s">
        <v>82</v>
      </c>
      <c r="J274" t="s">
        <v>1674</v>
      </c>
      <c r="K274" t="s">
        <v>1675</v>
      </c>
    </row>
    <row r="275" spans="1:11" x14ac:dyDescent="0.25">
      <c r="A275" s="4" t="str">
        <f>HYPERLINK("https://www.nsf.gov/awardsearch/showAward?AWD_ID="&amp; Table5[[#This Row],[NSF AwardNumber]],Table5[[#This Row],[NSF AwardNumber]])</f>
        <v>1739969</v>
      </c>
      <c r="B275" t="s">
        <v>1676</v>
      </c>
      <c r="C275" t="s">
        <v>533</v>
      </c>
      <c r="D275" t="s">
        <v>534</v>
      </c>
      <c r="E275" t="s">
        <v>1677</v>
      </c>
      <c r="F275" t="s">
        <v>324</v>
      </c>
      <c r="G275" t="s">
        <v>325</v>
      </c>
      <c r="H275" t="s">
        <v>44</v>
      </c>
      <c r="I275" t="s">
        <v>14</v>
      </c>
      <c r="J275" t="s">
        <v>1678</v>
      </c>
      <c r="K275" t="s">
        <v>1679</v>
      </c>
    </row>
    <row r="276" spans="1:11" x14ac:dyDescent="0.25">
      <c r="A276" s="4" t="str">
        <f>HYPERLINK("https://www.nsf.gov/awardsearch/showAward?AWD_ID="&amp; Table5[[#This Row],[NSF AwardNumber]],Table5[[#This Row],[NSF AwardNumber]])</f>
        <v>1544924</v>
      </c>
      <c r="B276" t="s">
        <v>1580</v>
      </c>
      <c r="C276" t="s">
        <v>1680</v>
      </c>
      <c r="D276" t="s">
        <v>1681</v>
      </c>
      <c r="E276" t="s">
        <v>835</v>
      </c>
      <c r="F276" t="s">
        <v>91</v>
      </c>
      <c r="G276" t="s">
        <v>462</v>
      </c>
      <c r="H276" t="s">
        <v>794</v>
      </c>
      <c r="I276" t="s">
        <v>127</v>
      </c>
      <c r="J276" t="s">
        <v>131</v>
      </c>
      <c r="K276" t="s">
        <v>1682</v>
      </c>
    </row>
    <row r="277" spans="1:11" x14ac:dyDescent="0.25">
      <c r="A277" s="4" t="str">
        <f>HYPERLINK("https://www.nsf.gov/awardsearch/showAward?AWD_ID="&amp; Table5[[#This Row],[NSF AwardNumber]],Table5[[#This Row],[NSF AwardNumber]])</f>
        <v>1646380</v>
      </c>
      <c r="B277" t="s">
        <v>1683</v>
      </c>
      <c r="C277" t="s">
        <v>1684</v>
      </c>
      <c r="D277" t="s">
        <v>1685</v>
      </c>
      <c r="E277" t="s">
        <v>1686</v>
      </c>
      <c r="F277" t="s">
        <v>176</v>
      </c>
      <c r="G277" t="s">
        <v>849</v>
      </c>
      <c r="H277" t="s">
        <v>794</v>
      </c>
      <c r="I277" t="s">
        <v>14</v>
      </c>
      <c r="J277" t="s">
        <v>1379</v>
      </c>
      <c r="K277" t="s">
        <v>1687</v>
      </c>
    </row>
    <row r="278" spans="1:11" x14ac:dyDescent="0.25">
      <c r="A278" s="4" t="str">
        <f>HYPERLINK("https://www.nsf.gov/awardsearch/showAward?AWD_ID="&amp; Table5[[#This Row],[NSF AwardNumber]],Table5[[#This Row],[NSF AwardNumber]])</f>
        <v>1553504</v>
      </c>
      <c r="B278" t="s">
        <v>1688</v>
      </c>
      <c r="C278" t="s">
        <v>1689</v>
      </c>
      <c r="D278" t="s">
        <v>1690</v>
      </c>
      <c r="E278" t="s">
        <v>1691</v>
      </c>
      <c r="F278" t="s">
        <v>344</v>
      </c>
      <c r="G278" t="s">
        <v>1076</v>
      </c>
      <c r="H278" t="s">
        <v>316</v>
      </c>
      <c r="I278" t="s">
        <v>1440</v>
      </c>
      <c r="J278" t="s">
        <v>131</v>
      </c>
      <c r="K278" t="s">
        <v>1692</v>
      </c>
    </row>
    <row r="279" spans="1:11" x14ac:dyDescent="0.25">
      <c r="A279" s="4" t="str">
        <f>HYPERLINK("https://www.nsf.gov/awardsearch/showAward?AWD_ID="&amp; Table5[[#This Row],[NSF AwardNumber]],Table5[[#This Row],[NSF AwardNumber]])</f>
        <v>1646636</v>
      </c>
      <c r="B279" t="s">
        <v>1409</v>
      </c>
      <c r="C279" t="s">
        <v>1693</v>
      </c>
      <c r="D279" t="s">
        <v>1694</v>
      </c>
      <c r="E279" t="s">
        <v>1695</v>
      </c>
      <c r="F279" t="s">
        <v>110</v>
      </c>
      <c r="G279" t="s">
        <v>496</v>
      </c>
      <c r="H279" t="s">
        <v>10</v>
      </c>
      <c r="I279" t="s">
        <v>71</v>
      </c>
      <c r="J279" t="s">
        <v>131</v>
      </c>
      <c r="K279" t="s">
        <v>1696</v>
      </c>
    </row>
    <row r="280" spans="1:11" x14ac:dyDescent="0.25">
      <c r="A280" s="4" t="str">
        <f>HYPERLINK("https://www.nsf.gov/awardsearch/showAward?AWD_ID="&amp; Table5[[#This Row],[NSF AwardNumber]],Table5[[#This Row],[NSF AwardNumber]])</f>
        <v>1751205</v>
      </c>
      <c r="B280" t="s">
        <v>1697</v>
      </c>
      <c r="C280" t="s">
        <v>1698</v>
      </c>
      <c r="D280" t="s">
        <v>1699</v>
      </c>
      <c r="E280" t="s">
        <v>1700</v>
      </c>
      <c r="F280" t="s">
        <v>110</v>
      </c>
      <c r="G280" t="s">
        <v>719</v>
      </c>
      <c r="H280" t="s">
        <v>444</v>
      </c>
      <c r="I280" t="s">
        <v>1701</v>
      </c>
      <c r="J280" t="s">
        <v>131</v>
      </c>
      <c r="K280" t="s">
        <v>1702</v>
      </c>
    </row>
    <row r="281" spans="1:11" x14ac:dyDescent="0.25">
      <c r="A281" s="4" t="str">
        <f>HYPERLINK("https://www.nsf.gov/awardsearch/showAward?AWD_ID="&amp; Table5[[#This Row],[NSF AwardNumber]],Table5[[#This Row],[NSF AwardNumber]])</f>
        <v>1740079</v>
      </c>
      <c r="B281" t="s">
        <v>1703</v>
      </c>
      <c r="C281" t="s">
        <v>1704</v>
      </c>
      <c r="D281" t="s">
        <v>1705</v>
      </c>
      <c r="E281" t="s">
        <v>1706</v>
      </c>
      <c r="F281" t="s">
        <v>110</v>
      </c>
      <c r="G281" t="s">
        <v>1707</v>
      </c>
      <c r="H281" t="s">
        <v>837</v>
      </c>
      <c r="I281" t="s">
        <v>1208</v>
      </c>
      <c r="J281" t="s">
        <v>131</v>
      </c>
      <c r="K281" t="s">
        <v>1708</v>
      </c>
    </row>
    <row r="282" spans="1:11" x14ac:dyDescent="0.25">
      <c r="A282" s="4" t="str">
        <f>HYPERLINK("https://www.nsf.gov/awardsearch/showAward?AWD_ID="&amp; Table5[[#This Row],[NSF AwardNumber]],Table5[[#This Row],[NSF AwardNumber]])</f>
        <v>1739990</v>
      </c>
      <c r="B282" t="s">
        <v>1709</v>
      </c>
      <c r="C282" t="s">
        <v>1710</v>
      </c>
      <c r="D282" t="s">
        <v>1711</v>
      </c>
      <c r="E282" t="s">
        <v>1712</v>
      </c>
      <c r="F282" t="s">
        <v>63</v>
      </c>
      <c r="G282" t="s">
        <v>123</v>
      </c>
      <c r="H282" t="s">
        <v>44</v>
      </c>
      <c r="I282" t="s">
        <v>14</v>
      </c>
      <c r="J282" t="s">
        <v>131</v>
      </c>
      <c r="K282" t="s">
        <v>1713</v>
      </c>
    </row>
    <row r="283" spans="1:11" x14ac:dyDescent="0.25">
      <c r="A283" s="4" t="str">
        <f>HYPERLINK("https://www.nsf.gov/awardsearch/showAward?AWD_ID="&amp; Table5[[#This Row],[NSF AwardNumber]],Table5[[#This Row],[NSF AwardNumber]])</f>
        <v>1545126</v>
      </c>
      <c r="B283" t="s">
        <v>1580</v>
      </c>
      <c r="C283" t="s">
        <v>1266</v>
      </c>
      <c r="D283" t="s">
        <v>1267</v>
      </c>
      <c r="E283" t="s">
        <v>1714</v>
      </c>
      <c r="F283" t="s">
        <v>110</v>
      </c>
      <c r="G283" t="s">
        <v>204</v>
      </c>
      <c r="H283" t="s">
        <v>794</v>
      </c>
      <c r="I283" t="s">
        <v>127</v>
      </c>
      <c r="J283" t="s">
        <v>1715</v>
      </c>
      <c r="K283" t="s">
        <v>1716</v>
      </c>
    </row>
    <row r="284" spans="1:11" x14ac:dyDescent="0.25">
      <c r="A284" s="4" t="str">
        <f>HYPERLINK("https://www.nsf.gov/awardsearch/showAward?AWD_ID="&amp; Table5[[#This Row],[NSF AwardNumber]],Table5[[#This Row],[NSF AwardNumber]])</f>
        <v>1750102</v>
      </c>
      <c r="B284" t="s">
        <v>1717</v>
      </c>
      <c r="C284" t="s">
        <v>358</v>
      </c>
      <c r="D284" t="s">
        <v>359</v>
      </c>
      <c r="E284" t="s">
        <v>1718</v>
      </c>
      <c r="F284" t="s">
        <v>361</v>
      </c>
      <c r="G284" t="s">
        <v>362</v>
      </c>
      <c r="H284" t="s">
        <v>444</v>
      </c>
      <c r="I284" t="s">
        <v>1701</v>
      </c>
      <c r="J284" t="s">
        <v>131</v>
      </c>
      <c r="K284" t="s">
        <v>1719</v>
      </c>
    </row>
    <row r="285" spans="1:11" x14ac:dyDescent="0.25">
      <c r="A285" s="4" t="str">
        <f>HYPERLINK("https://www.nsf.gov/awardsearch/showAward?AWD_ID="&amp; Table5[[#This Row],[NSF AwardNumber]],Table5[[#This Row],[NSF AwardNumber]])</f>
        <v>1552828</v>
      </c>
      <c r="B285" t="s">
        <v>1720</v>
      </c>
      <c r="C285" t="s">
        <v>1721</v>
      </c>
      <c r="D285" t="s">
        <v>1722</v>
      </c>
      <c r="E285" t="s">
        <v>1723</v>
      </c>
      <c r="F285" t="s">
        <v>91</v>
      </c>
      <c r="G285" t="s">
        <v>640</v>
      </c>
      <c r="H285" t="s">
        <v>1724</v>
      </c>
      <c r="I285" t="s">
        <v>1725</v>
      </c>
      <c r="J285" t="s">
        <v>131</v>
      </c>
      <c r="K285" t="s">
        <v>1726</v>
      </c>
    </row>
    <row r="286" spans="1:11" x14ac:dyDescent="0.25">
      <c r="A286" s="4" t="str">
        <f>HYPERLINK("https://www.nsf.gov/awardsearch/showAward?AWD_ID="&amp; Table5[[#This Row],[NSF AwardNumber]],Table5[[#This Row],[NSF AwardNumber]])</f>
        <v>1739800</v>
      </c>
      <c r="B286" t="s">
        <v>1727</v>
      </c>
      <c r="C286" t="s">
        <v>1728</v>
      </c>
      <c r="D286" t="s">
        <v>1729</v>
      </c>
      <c r="E286" t="s">
        <v>1730</v>
      </c>
      <c r="F286" t="s">
        <v>168</v>
      </c>
      <c r="G286" t="s">
        <v>1731</v>
      </c>
      <c r="H286" t="s">
        <v>44</v>
      </c>
      <c r="I286" t="s">
        <v>14</v>
      </c>
      <c r="J286" t="s">
        <v>1732</v>
      </c>
      <c r="K286" t="s">
        <v>1733</v>
      </c>
    </row>
    <row r="287" spans="1:11" x14ac:dyDescent="0.25">
      <c r="A287" s="4" t="str">
        <f>HYPERLINK("https://www.nsf.gov/awardsearch/showAward?AWD_ID="&amp; Table5[[#This Row],[NSF AwardNumber]],Table5[[#This Row],[NSF AwardNumber]])</f>
        <v>1818500</v>
      </c>
      <c r="B287" t="s">
        <v>1734</v>
      </c>
      <c r="C287" t="s">
        <v>1735</v>
      </c>
      <c r="D287" t="s">
        <v>1736</v>
      </c>
      <c r="E287" t="s">
        <v>1737</v>
      </c>
      <c r="F287" t="s">
        <v>255</v>
      </c>
      <c r="G287" t="s">
        <v>394</v>
      </c>
      <c r="H287" t="s">
        <v>1738</v>
      </c>
      <c r="I287" t="s">
        <v>82</v>
      </c>
      <c r="J287" t="s">
        <v>131</v>
      </c>
      <c r="K287" t="s">
        <v>1739</v>
      </c>
    </row>
    <row r="288" spans="1:11" x14ac:dyDescent="0.25">
      <c r="A288" s="4" t="str">
        <f>HYPERLINK("https://www.nsf.gov/awardsearch/showAward?AWD_ID="&amp; Table5[[#This Row],[NSF AwardNumber]],Table5[[#This Row],[NSF AwardNumber]])</f>
        <v>1544901</v>
      </c>
      <c r="B288" t="s">
        <v>1590</v>
      </c>
      <c r="C288" t="s">
        <v>1740</v>
      </c>
      <c r="D288" t="s">
        <v>1741</v>
      </c>
      <c r="E288" t="s">
        <v>1742</v>
      </c>
      <c r="F288" t="s">
        <v>80</v>
      </c>
      <c r="G288" t="s">
        <v>212</v>
      </c>
      <c r="H288" t="s">
        <v>794</v>
      </c>
      <c r="I288" t="s">
        <v>127</v>
      </c>
      <c r="J288" t="s">
        <v>1566</v>
      </c>
      <c r="K288" t="s">
        <v>1743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Smart and Connected Communities</vt:lpstr>
      <vt:lpstr>Cyber Physical Systems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Ziv-El, Michal</dc:creator>
  <cp:lastModifiedBy>Campbell, Lara A.</cp:lastModifiedBy>
  <dcterms:created xsi:type="dcterms:W3CDTF">2018-09-21T13:36:39Z</dcterms:created>
  <dcterms:modified xsi:type="dcterms:W3CDTF">2018-10-01T15:58:20Z</dcterms:modified>
</cp:coreProperties>
</file>